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activeTab="2"/>
  </bookViews>
  <sheets>
    <sheet name="BUDO-1.XLS" sheetId="1" r:id="rId1"/>
    <sheet name="BUDO-2.XLS" sheetId="2" r:id="rId2"/>
    <sheet name="BUDO-3.XLS" sheetId="3" r:id="rId3"/>
  </sheets>
  <definedNames>
    <definedName name="CRITERIA">'BUDO-1.XLS'!$K$258:$K$258</definedName>
    <definedName name="DATABASE">'BUDO-1.XLS'!$A$1:$H$258</definedName>
    <definedName name="DDS">'BUDO-1.XLS'!#REF!</definedName>
    <definedName name="EXTRACT">'BUDO-1.XLS'!$H$266</definedName>
    <definedName name="_xlnm.Print_Area" localSheetId="0">'BUDO-1.XLS'!$A$1:$H$264</definedName>
    <definedName name="_xlnm.Print_Area" localSheetId="1">'BUDO-2.XLS'!$B$1:$E$40</definedName>
    <definedName name="_xlnm.Print_Area" localSheetId="2">'BUDO-3.XLS'!$A$1:$H$31</definedName>
    <definedName name="solver_opt" localSheetId="0" hidden="1">'BUDO-1.XLS'!#REF!</definedName>
  </definedNames>
  <calcPr fullCalcOnLoad="1"/>
</workbook>
</file>

<file path=xl/sharedStrings.xml><?xml version="1.0" encoding="utf-8"?>
<sst xmlns="http://schemas.openxmlformats.org/spreadsheetml/2006/main" count="379" uniqueCount="281">
  <si>
    <t>БР</t>
  </si>
  <si>
    <t>ВРЕМЕ</t>
  </si>
  <si>
    <t>ЕД.ЦЕНА</t>
  </si>
  <si>
    <t>ШИФЪР</t>
  </si>
  <si>
    <t>ОПИСАНИЕ</t>
  </si>
  <si>
    <t>КОЛ-ВО</t>
  </si>
  <si>
    <t>МЯРКА</t>
  </si>
  <si>
    <t>[лв/usd]</t>
  </si>
  <si>
    <t>КУРС</t>
  </si>
  <si>
    <t>ВСИЧКО</t>
  </si>
  <si>
    <t>8</t>
  </si>
  <si>
    <t>§1.</t>
  </si>
  <si>
    <t xml:space="preserve"> СЦЕНАРИЙ И АВТОРСКИ ПРАВА</t>
  </si>
  <si>
    <t>ОБЩО</t>
  </si>
  <si>
    <t>§1.1.</t>
  </si>
  <si>
    <t xml:space="preserve"> СЦЕНАРИЙ - ТРУД</t>
  </si>
  <si>
    <t>Общо</t>
  </si>
  <si>
    <t xml:space="preserve"> АВТОР НА ИДЕЯТА</t>
  </si>
  <si>
    <t xml:space="preserve"> СЦЕНАРИСТ</t>
  </si>
  <si>
    <t>ДИАЛОГИСТ</t>
  </si>
  <si>
    <t>КОМПОЗИТОР</t>
  </si>
  <si>
    <t>§1.2.</t>
  </si>
  <si>
    <t xml:space="preserve"> АВТОРСКИ ПРАВА</t>
  </si>
  <si>
    <t xml:space="preserve"> ОТКУПКА АВТОРСКИ ПРАВА</t>
  </si>
  <si>
    <t xml:space="preserve"> ПРЕДПОДГОТОВКА</t>
  </si>
  <si>
    <t>§2.</t>
  </si>
  <si>
    <t xml:space="preserve"> ПРОЕКТ ЗА РЕАЛИЗАЦИЯ</t>
  </si>
  <si>
    <t>§2.1.</t>
  </si>
  <si>
    <t xml:space="preserve"> ТРУД</t>
  </si>
  <si>
    <t xml:space="preserve"> РЕЖИСЬОР</t>
  </si>
  <si>
    <t>ХУДОЖНИК</t>
  </si>
  <si>
    <t>§2.2.</t>
  </si>
  <si>
    <t xml:space="preserve"> ДРУГИ РАЗХОДИ</t>
  </si>
  <si>
    <t xml:space="preserve"> ИНФОРМАЦИЯ И ДОКУМЕНТИ</t>
  </si>
  <si>
    <t xml:space="preserve"> Печат, оформление</t>
  </si>
  <si>
    <t xml:space="preserve"> Копирни услуги</t>
  </si>
  <si>
    <t xml:space="preserve"> Преводи</t>
  </si>
  <si>
    <t xml:space="preserve"> Такса за регистрация в НФЦ</t>
  </si>
  <si>
    <t xml:space="preserve"> Такса за разглеждане в НК</t>
  </si>
  <si>
    <t xml:space="preserve"> Наем компютър</t>
  </si>
  <si>
    <t xml:space="preserve"> Други</t>
  </si>
  <si>
    <t>§3.</t>
  </si>
  <si>
    <t xml:space="preserve"> ПРОДУЦЕНТСКА ГРУПА</t>
  </si>
  <si>
    <t>ПРОДУЦЕНТИ</t>
  </si>
  <si>
    <t>СНИМАЧЕН ПЕРИОД</t>
  </si>
  <si>
    <t>§3.1.</t>
  </si>
  <si>
    <t xml:space="preserve"> ДИРЕКТОР НА ПРОДУКЦИЯ</t>
  </si>
  <si>
    <t xml:space="preserve"> АСИСТЕНТ НА ДИРЕКТОРА</t>
  </si>
  <si>
    <t xml:space="preserve"> СЕКРЕТАР</t>
  </si>
  <si>
    <t xml:space="preserve"> СЧЕТОВОДИТЕЛ</t>
  </si>
  <si>
    <t xml:space="preserve"> ДРУГИ ПОМОЩНИ СПЕЦИАЛИСТИ</t>
  </si>
  <si>
    <t xml:space="preserve"> Консултант</t>
  </si>
  <si>
    <t xml:space="preserve"> Преводач</t>
  </si>
  <si>
    <t>Общ работник</t>
  </si>
  <si>
    <t>ЕКСПЕРТ-СЧЕТОВОДИТЕЛ</t>
  </si>
  <si>
    <t xml:space="preserve"> </t>
  </si>
  <si>
    <t xml:space="preserve"> ПРАВНИ УСЛУГИ</t>
  </si>
  <si>
    <t>§3.2.</t>
  </si>
  <si>
    <t xml:space="preserve"> АДМИНИСТРАТИВНИ РАЗХОДИ</t>
  </si>
  <si>
    <t xml:space="preserve"> Информация и документи</t>
  </si>
  <si>
    <t xml:space="preserve"> Пощенски услуги</t>
  </si>
  <si>
    <t xml:space="preserve"> Телефон, телеграф, телекс, факс</t>
  </si>
  <si>
    <t xml:space="preserve"> Канцеларски материали</t>
  </si>
  <si>
    <t xml:space="preserve"> Наем офис</t>
  </si>
  <si>
    <t xml:space="preserve"> Отопление</t>
  </si>
  <si>
    <t xml:space="preserve"> Осветление</t>
  </si>
  <si>
    <t>§4.</t>
  </si>
  <si>
    <t xml:space="preserve"> РЕЖИСЬОРИ</t>
  </si>
  <si>
    <t>режисьор</t>
  </si>
  <si>
    <t>§5.</t>
  </si>
  <si>
    <t xml:space="preserve"> АКТЬОРИ</t>
  </si>
  <si>
    <t>актьори</t>
  </si>
  <si>
    <t>§6.</t>
  </si>
  <si>
    <t>ХУДОЖНИЦИ</t>
  </si>
  <si>
    <t>ХУДОЖНИК-ПОСТАНОВЧИК</t>
  </si>
  <si>
    <t>АНИМАЦИЯ</t>
  </si>
  <si>
    <t>ФАЗА</t>
  </si>
  <si>
    <t>КОНТУР</t>
  </si>
  <si>
    <t>КОЛОР</t>
  </si>
  <si>
    <t>ДЕКОР</t>
  </si>
  <si>
    <t>ИЗРЕЗКИ</t>
  </si>
  <si>
    <t>МАСКИ</t>
  </si>
  <si>
    <t>ХУДОЖНИК-КУКЛИ</t>
  </si>
  <si>
    <t>ХУДОЖНИК- НАДПИСИ</t>
  </si>
  <si>
    <t>КОМПЮТЪРНА АНИМАЦИЯ</t>
  </si>
  <si>
    <t>Други</t>
  </si>
  <si>
    <t>§7.</t>
  </si>
  <si>
    <t>МАТЕРИАЛИ</t>
  </si>
  <si>
    <t>ПАУС</t>
  </si>
  <si>
    <t>ПЛАКИ</t>
  </si>
  <si>
    <t>КАРТОН</t>
  </si>
  <si>
    <t>ГРАФИТИ</t>
  </si>
  <si>
    <t>БОИ</t>
  </si>
  <si>
    <t>ПИГМЕНТИ</t>
  </si>
  <si>
    <t>АКВАРЕЛИ</t>
  </si>
  <si>
    <t>МОВЕЛИТ</t>
  </si>
  <si>
    <t>ЧЕТКИ</t>
  </si>
  <si>
    <t>ПОСТАНОВЪЧНИ МАТЕРИАЛИ</t>
  </si>
  <si>
    <t>НАЕМ ПАВИЛИОН</t>
  </si>
  <si>
    <t>РАБОТНИ ПОМЕЩЕНИЯ</t>
  </si>
  <si>
    <t>СПЕЦИАЛИЗИРАН КОМПЮТЪР</t>
  </si>
  <si>
    <t>§8.</t>
  </si>
  <si>
    <t>СНИМАЧНА ГРУПА</t>
  </si>
  <si>
    <t xml:space="preserve"> АСИСТЕНТ РЕЖИСЬОР</t>
  </si>
  <si>
    <t>ОПЕРАТОР</t>
  </si>
  <si>
    <t>ОПЕРАТОР - ТРИК</t>
  </si>
  <si>
    <t xml:space="preserve"> КАМЕРЕН ТЕХНИК</t>
  </si>
  <si>
    <t>ОСВЕТИТЕЛ</t>
  </si>
  <si>
    <t xml:space="preserve"> ФОТОГРАФ</t>
  </si>
  <si>
    <t>ТЕХНИК-ВИДЕОКОНТРОЛ</t>
  </si>
  <si>
    <t>ИЗПЪЛНИТЕЛ БОИ</t>
  </si>
  <si>
    <t>§9.</t>
  </si>
  <si>
    <t xml:space="preserve"> ТЕХНИКА И МАТЕРИАЛИ</t>
  </si>
  <si>
    <t xml:space="preserve"> СНИМАЧНА КАМЕРА</t>
  </si>
  <si>
    <t>трик камера ч.б.с-ка</t>
  </si>
  <si>
    <t>снимачна камера ч.б.с-ка</t>
  </si>
  <si>
    <t>ПРИСПОСОБЛЕНИЯ</t>
  </si>
  <si>
    <t>ОСВЕТЛЕНИЕ</t>
  </si>
  <si>
    <t>халогенни лампи</t>
  </si>
  <si>
    <t>ВИДЕОКОНТРОЛ</t>
  </si>
  <si>
    <t xml:space="preserve"> ФОТОТЕХНИКА</t>
  </si>
  <si>
    <t xml:space="preserve"> ФОТОЛАБОРАТОРИЯ</t>
  </si>
  <si>
    <t>ФОТОАТЕЛИЕ</t>
  </si>
  <si>
    <t xml:space="preserve"> ФОТОМАТЕРИАЛИ </t>
  </si>
  <si>
    <t xml:space="preserve"> ДРУГИ</t>
  </si>
  <si>
    <t xml:space="preserve"> МОНТАЖ И ОЗВУЧАВАНЕ</t>
  </si>
  <si>
    <t>§10.</t>
  </si>
  <si>
    <t>§10.1.</t>
  </si>
  <si>
    <t>ТРУД</t>
  </si>
  <si>
    <t xml:space="preserve"> МОНТАЖИСТ</t>
  </si>
  <si>
    <t xml:space="preserve"> ЗВУКОРЕЖИСЬОР</t>
  </si>
  <si>
    <t xml:space="preserve"> ТОНИНЖИНЕР</t>
  </si>
  <si>
    <t xml:space="preserve"> СПЕЦИАЛИСТ ЗВУКОВИ ЕФЕКТИ</t>
  </si>
  <si>
    <t>ТЕХНИК ЗВУКОЗАПАПИСНА ТЕХНИКА</t>
  </si>
  <si>
    <t xml:space="preserve"> МУЗИКАЛЕН ОФОРМИТЕЛ</t>
  </si>
  <si>
    <t>§10.2.</t>
  </si>
  <si>
    <t xml:space="preserve"> НАЕМ ТЕХНИКА</t>
  </si>
  <si>
    <t xml:space="preserve"> МОВИОЛА</t>
  </si>
  <si>
    <t xml:space="preserve"> МОНТАЖНА МАСА</t>
  </si>
  <si>
    <t xml:space="preserve"> МАГНЕТОФОНИ</t>
  </si>
  <si>
    <t xml:space="preserve"> НАЕМ ФОНОТЕКА</t>
  </si>
  <si>
    <t>§10.3.</t>
  </si>
  <si>
    <t xml:space="preserve"> НАЕМ СТУДИО</t>
  </si>
  <si>
    <t xml:space="preserve"> СТУДИО ЗА ЗВУКОЗАЗАПИС</t>
  </si>
  <si>
    <t xml:space="preserve"> СТУДИО ЗА НАХСИНХРОН</t>
  </si>
  <si>
    <t xml:space="preserve"> ЗАЛА  МИШУНГ</t>
  </si>
  <si>
    <t xml:space="preserve"> МАГНИТНА КОПИРНА</t>
  </si>
  <si>
    <t xml:space="preserve"> ОПТИЧНА КОПИРНА</t>
  </si>
  <si>
    <t xml:space="preserve"> ЗАЛА ЗА ПРОЖЕКЦИИ</t>
  </si>
  <si>
    <t>§11.</t>
  </si>
  <si>
    <t>ЗАПИС МУЗИКА</t>
  </si>
  <si>
    <t xml:space="preserve"> ДИРИГЕНТ</t>
  </si>
  <si>
    <t xml:space="preserve"> ИЗПЪЛНИТЕЛИ НА МУЗИКАТА</t>
  </si>
  <si>
    <t xml:space="preserve"> НАЕМ ИНСТРУМЕНТИ</t>
  </si>
  <si>
    <t xml:space="preserve"> НАЕМ ЗАЛА</t>
  </si>
  <si>
    <t>§12.</t>
  </si>
  <si>
    <t>ЛАБОРАТОРИЯ И МАТЕРИАЛИ</t>
  </si>
  <si>
    <t>§12.1.</t>
  </si>
  <si>
    <t xml:space="preserve"> МАТЕРИАЛИ</t>
  </si>
  <si>
    <t xml:space="preserve"> НЕГАТИВ съотн. 1 към 2</t>
  </si>
  <si>
    <t xml:space="preserve"> ТОН-НЕГАТИВ (ч/б снимка) 1:3</t>
  </si>
  <si>
    <t xml:space="preserve"> БЛАНК съотн. 1 към 1</t>
  </si>
  <si>
    <t xml:space="preserve"> ИНТЕРМЕДИАТ</t>
  </si>
  <si>
    <t xml:space="preserve"> ТОН-НЕГАТИВ съотн. 1 към 3</t>
  </si>
  <si>
    <t xml:space="preserve"> МАГНИТНА ЛЕНТА 35 мм</t>
  </si>
  <si>
    <t xml:space="preserve"> МАГНИТНА ЛЕНТА 6,25 мм</t>
  </si>
  <si>
    <t>ВИДЕОКАСЕТИ</t>
  </si>
  <si>
    <t>Бетакам</t>
  </si>
  <si>
    <t>VHS</t>
  </si>
  <si>
    <t>ДДС</t>
  </si>
  <si>
    <t>§12.2.</t>
  </si>
  <si>
    <t>ЛАБОРАТОРИЯ</t>
  </si>
  <si>
    <t xml:space="preserve"> НЕГАТИВ - ПРОЯВЯВАНЕ</t>
  </si>
  <si>
    <t xml:space="preserve"> РАБОТНО КОПИЕ</t>
  </si>
  <si>
    <t xml:space="preserve"> ТОН-НЕГАТИВ ПРОЯВЯВАНЕ</t>
  </si>
  <si>
    <t xml:space="preserve"> ИГРАЛНИ КОПИЯ /до еталонно/</t>
  </si>
  <si>
    <t xml:space="preserve"> НЕГАТИВЕН МОНТАЖ</t>
  </si>
  <si>
    <t>ГЛАНЦИРАНЕ, МИЕНЕ</t>
  </si>
  <si>
    <t xml:space="preserve"> ДРУГИ ЛАБОРАТОРНИ РАЗХОДИ</t>
  </si>
  <si>
    <t>§13.</t>
  </si>
  <si>
    <t xml:space="preserve"> ТРАНСПОРТ</t>
  </si>
  <si>
    <t xml:space="preserve"> СНИМКИ</t>
  </si>
  <si>
    <t>лек автомобил</t>
  </si>
  <si>
    <t>§14.</t>
  </si>
  <si>
    <t xml:space="preserve"> КОМАНДИРОВКИ</t>
  </si>
  <si>
    <t xml:space="preserve"> ПЪТНИ</t>
  </si>
  <si>
    <t xml:space="preserve"> КВАРТИРНИ</t>
  </si>
  <si>
    <t xml:space="preserve"> ДНЕВНИ</t>
  </si>
  <si>
    <t>§15.</t>
  </si>
  <si>
    <t xml:space="preserve"> ЗАВЪРШИТЕЛНИ РАЗХОДИ</t>
  </si>
  <si>
    <t xml:space="preserve"> ПРЕВОДИ</t>
  </si>
  <si>
    <t xml:space="preserve"> ОЗВУЧАВАНЕ НА ЧУЖД ЕЗИК</t>
  </si>
  <si>
    <t xml:space="preserve"> ЗАЛА ЗВУКОЗАПИС</t>
  </si>
  <si>
    <t xml:space="preserve"> МИШУНГ</t>
  </si>
  <si>
    <t xml:space="preserve"> ИГРАЛНИ КОПИЯ /до 3 копия/</t>
  </si>
  <si>
    <t xml:space="preserve"> ТЕЛЕРЕКОРДИНГ </t>
  </si>
  <si>
    <t xml:space="preserve"> подготовка</t>
  </si>
  <si>
    <t xml:space="preserve"> снимки</t>
  </si>
  <si>
    <t xml:space="preserve">ПРЕХВЪРЛЯНЕ ОТ КАСЕТА-МАЙКА </t>
  </si>
  <si>
    <t>Труд</t>
  </si>
  <si>
    <t>проект</t>
  </si>
  <si>
    <t xml:space="preserve"> РЕКЛАМА</t>
  </si>
  <si>
    <t>завършване</t>
  </si>
  <si>
    <t>снимки</t>
  </si>
  <si>
    <t>монтаж</t>
  </si>
  <si>
    <t>Предподготовка</t>
  </si>
  <si>
    <t>Снимки</t>
  </si>
  <si>
    <t>§16.</t>
  </si>
  <si>
    <t>ЗАСТРАХОВКИ И ФИНАНСОВИ ГАРАНЦИИ</t>
  </si>
  <si>
    <t>Монтаж</t>
  </si>
  <si>
    <t>ЗАСТРАХОВКА ФИЛМОВИ МАТЕРИАЛИ</t>
  </si>
  <si>
    <t>Завършване</t>
  </si>
  <si>
    <t>Транспорт</t>
  </si>
  <si>
    <t>ОПИСАНИЕ НА РАЗХОДИТЕ</t>
  </si>
  <si>
    <t>СЦЕНАРИЙ И АВТОРСКИ ПРАВА</t>
  </si>
  <si>
    <t xml:space="preserve">     СЦЕНАРИЙ </t>
  </si>
  <si>
    <t xml:space="preserve">     КОМПОЗИТОР</t>
  </si>
  <si>
    <t>§1.3.</t>
  </si>
  <si>
    <t xml:space="preserve">     АВТОРСКИ ПРАВА</t>
  </si>
  <si>
    <t>ПРОЕКТ ЗА РЕАЛИЗАЦИЯ</t>
  </si>
  <si>
    <t xml:space="preserve">     ТРУД</t>
  </si>
  <si>
    <t xml:space="preserve">     ДРУГИ РАЗХОДИ</t>
  </si>
  <si>
    <t>ПРОДУЦЕНТСКА ГРУПА</t>
  </si>
  <si>
    <t xml:space="preserve">      ПРОДУЦЕНТИ</t>
  </si>
  <si>
    <t xml:space="preserve">      АДМИНИСТРАТИВНА ГРУПА</t>
  </si>
  <si>
    <t>§3.3.</t>
  </si>
  <si>
    <t xml:space="preserve">      АДМИНИСТРАТИВНИНИ РАЗХОДИ</t>
  </si>
  <si>
    <t>РЕЖИСЬОР</t>
  </si>
  <si>
    <t>АКТЬОРИ</t>
  </si>
  <si>
    <t xml:space="preserve">      ХУДОЖНИК-ПОСТАНОВЧИК</t>
  </si>
  <si>
    <t>БОИ И МАТЕРИАЛИ</t>
  </si>
  <si>
    <t>ТЕХНИКА И МАТЕРИАЛИ</t>
  </si>
  <si>
    <t>МОНТАЖ И ОЗВУЧАВАНЕ</t>
  </si>
  <si>
    <t>§10.1</t>
  </si>
  <si>
    <t xml:space="preserve">     НАЕМ ТЕХНИКА</t>
  </si>
  <si>
    <t xml:space="preserve">     НАЕМ СТУДИО</t>
  </si>
  <si>
    <t>ЗАПИС НА МУЗИКА</t>
  </si>
  <si>
    <t xml:space="preserve">     МАТЕРИАЛИ</t>
  </si>
  <si>
    <t xml:space="preserve">     ЛАБОРАТОРИЯ</t>
  </si>
  <si>
    <t>ТРАНСПОРТ</t>
  </si>
  <si>
    <t>§13.1.</t>
  </si>
  <si>
    <t xml:space="preserve">     ПОДГОТОВКА</t>
  </si>
  <si>
    <t>§13.2.</t>
  </si>
  <si>
    <t xml:space="preserve">     СНИМКИ</t>
  </si>
  <si>
    <t>§13.3.</t>
  </si>
  <si>
    <t xml:space="preserve">     МОНТАЖ И ОЗВУЧАВАНЕ</t>
  </si>
  <si>
    <t>КОМАНДИРОВКИ</t>
  </si>
  <si>
    <t>§14.1.</t>
  </si>
  <si>
    <t xml:space="preserve">     ПЪТНИ</t>
  </si>
  <si>
    <t>§14.2.</t>
  </si>
  <si>
    <t xml:space="preserve">     КВАРТИРНИ</t>
  </si>
  <si>
    <t>§14.3.</t>
  </si>
  <si>
    <t xml:space="preserve">     ДНЕВНИ</t>
  </si>
  <si>
    <t>Непредвидени 2%</t>
  </si>
  <si>
    <t>ОБЩО БЮДЖЕТ</t>
  </si>
  <si>
    <t>Б Ю Д Ж Е Т</t>
  </si>
  <si>
    <t>на анимационен филм</t>
  </si>
  <si>
    <t>..................................</t>
  </si>
  <si>
    <t>Регистр. No. ....................</t>
  </si>
  <si>
    <t>Продуцент: .............................................</t>
  </si>
  <si>
    <t>Регистр. No. ......................</t>
  </si>
  <si>
    <t>Представител: ...................................................</t>
  </si>
  <si>
    <t>Сценарист: ............................................................</t>
  </si>
  <si>
    <t>Режисьор-постановчик: ..................................</t>
  </si>
  <si>
    <t>Художник-постановчик : ................................</t>
  </si>
  <si>
    <t>Продължителност:    ...........   метри /    ........... минути</t>
  </si>
  <si>
    <t>кино</t>
  </si>
  <si>
    <t>видео</t>
  </si>
  <si>
    <t>Бюджетните разходи са за курс на USD:  1 $ =  ............ лв.</t>
  </si>
  <si>
    <t xml:space="preserve">  ПРЕДПОДГОТОВКА</t>
  </si>
  <si>
    <t xml:space="preserve">  ПРОДУЦЕНТСКА ГРУПА</t>
  </si>
  <si>
    <t xml:space="preserve">  СНИМАЧЕН ПЕРИОД</t>
  </si>
  <si>
    <t xml:space="preserve">  МОНТАЖ И ОЗВУЧАВАНЕ</t>
  </si>
  <si>
    <t xml:space="preserve">  ЗАВЪРШВАНЕ</t>
  </si>
  <si>
    <t>ВСИЧКО:</t>
  </si>
  <si>
    <t xml:space="preserve">  ЗАСТРАХОВКИ</t>
  </si>
  <si>
    <t xml:space="preserve">  НЕПРЕДВИДЕНИ 2 %</t>
  </si>
  <si>
    <t>ОБЩО БЮДЖЕТ:</t>
  </si>
  <si>
    <t>ПРОДУЦЕНТ:</t>
  </si>
  <si>
    <t>Дата:  ......................г.</t>
  </si>
  <si>
    <t>Бюджетът е с включен в цените ДДС!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</si>
</sst>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3" fontId="4" fillId="0" borderId="4" xfId="0" applyNumberFormat="1" applyFont="1" applyBorder="1" applyAlignment="1" applyProtection="1">
      <alignment horizontal="center"/>
      <protection locked="0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3" fontId="4" fillId="0" borderId="5" xfId="0" applyNumberFormat="1" applyFont="1" applyBorder="1" applyAlignment="1" applyProtection="1">
      <alignment horizontal="center"/>
      <protection locked="0"/>
    </xf>
    <xf numFmtId="3" fontId="4" fillId="0" borderId="5" xfId="0" applyNumberFormat="1" applyFont="1" applyBorder="1" applyAlignment="1" quotePrefix="1">
      <alignment horizontal="center"/>
    </xf>
    <xf numFmtId="0" fontId="4" fillId="0" borderId="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3" fontId="4" fillId="0" borderId="8" xfId="0" applyNumberFormat="1" applyFont="1" applyBorder="1" applyAlignment="1" quotePrefix="1">
      <alignment horizontal="center"/>
    </xf>
    <xf numFmtId="0" fontId="7" fillId="0" borderId="5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0" borderId="9" xfId="0" applyNumberFormat="1" applyFont="1" applyBorder="1" applyAlignment="1" applyProtection="1">
      <alignment horizontal="right"/>
      <protection locked="0"/>
    </xf>
    <xf numFmtId="3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/>
      <protection locked="0"/>
    </xf>
    <xf numFmtId="3" fontId="7" fillId="0" borderId="11" xfId="0" applyNumberFormat="1" applyFont="1" applyBorder="1" applyAlignment="1" applyProtection="1">
      <alignment horizontal="right"/>
      <protection locked="0"/>
    </xf>
    <xf numFmtId="3" fontId="7" fillId="0" borderId="5" xfId="0" applyNumberFormat="1" applyFont="1" applyBorder="1" applyAlignment="1">
      <alignment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 locked="0"/>
    </xf>
    <xf numFmtId="3" fontId="4" fillId="0" borderId="13" xfId="0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3" fontId="7" fillId="0" borderId="14" xfId="0" applyNumberFormat="1" applyFont="1" applyBorder="1" applyAlignment="1">
      <alignment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0" fontId="7" fillId="0" borderId="19" xfId="0" applyFont="1" applyBorder="1" applyAlignment="1" applyProtection="1">
      <alignment/>
      <protection locked="0"/>
    </xf>
    <xf numFmtId="3" fontId="7" fillId="0" borderId="16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16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/>
      <protection locked="0"/>
    </xf>
    <xf numFmtId="3" fontId="4" fillId="0" borderId="20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right"/>
      <protection locked="0"/>
    </xf>
    <xf numFmtId="3" fontId="7" fillId="0" borderId="5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21" xfId="0" applyFont="1" applyBorder="1" applyAlignment="1">
      <alignment/>
    </xf>
    <xf numFmtId="3" fontId="8" fillId="0" borderId="15" xfId="0" applyNumberFormat="1" applyFont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13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left"/>
      <protection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7" fillId="0" borderId="23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/>
    </xf>
    <xf numFmtId="0" fontId="4" fillId="0" borderId="22" xfId="0" applyFont="1" applyBorder="1" applyAlignment="1">
      <alignment horizontal="center"/>
    </xf>
    <xf numFmtId="3" fontId="4" fillId="0" borderId="1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/>
      <protection locked="0"/>
    </xf>
    <xf numFmtId="3" fontId="7" fillId="0" borderId="24" xfId="0" applyNumberFormat="1" applyFont="1" applyBorder="1" applyAlignment="1" applyProtection="1">
      <alignment horizontal="right"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2" fontId="4" fillId="0" borderId="13" xfId="0" applyNumberFormat="1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3" fontId="4" fillId="0" borderId="5" xfId="0" applyNumberFormat="1" applyFont="1" applyBorder="1" applyAlignment="1">
      <alignment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4" fillId="0" borderId="5" xfId="0" applyFont="1" applyBorder="1" applyAlignment="1">
      <alignment/>
    </xf>
    <xf numFmtId="0" fontId="4" fillId="0" borderId="22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7" fillId="0" borderId="5" xfId="0" applyFont="1" applyBorder="1" applyAlignment="1" applyProtection="1">
      <alignment horizontal="right"/>
      <protection/>
    </xf>
    <xf numFmtId="0" fontId="7" fillId="0" borderId="5" xfId="0" applyFont="1" applyBorder="1" applyAlignment="1">
      <alignment horizontal="right"/>
    </xf>
    <xf numFmtId="0" fontId="7" fillId="0" borderId="10" xfId="0" applyFont="1" applyBorder="1" applyAlignment="1" applyProtection="1">
      <alignment horizontal="right"/>
      <protection/>
    </xf>
    <xf numFmtId="3" fontId="7" fillId="0" borderId="10" xfId="0" applyNumberFormat="1" applyFont="1" applyFill="1" applyBorder="1" applyAlignment="1">
      <alignment/>
    </xf>
    <xf numFmtId="3" fontId="7" fillId="0" borderId="13" xfId="0" applyNumberFormat="1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/>
      <protection locked="0"/>
    </xf>
    <xf numFmtId="3" fontId="4" fillId="0" borderId="28" xfId="0" applyNumberFormat="1" applyFont="1" applyBorder="1" applyAlignment="1" applyProtection="1">
      <alignment/>
      <protection locked="0"/>
    </xf>
    <xf numFmtId="3" fontId="4" fillId="0" borderId="27" xfId="0" applyNumberFormat="1" applyFont="1" applyBorder="1" applyAlignment="1">
      <alignment/>
    </xf>
    <xf numFmtId="0" fontId="4" fillId="0" borderId="29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/>
      <protection locked="0"/>
    </xf>
    <xf numFmtId="3" fontId="4" fillId="0" borderId="29" xfId="0" applyNumberFormat="1" applyFont="1" applyBorder="1" applyAlignment="1" applyProtection="1">
      <alignment/>
      <protection locked="0"/>
    </xf>
    <xf numFmtId="3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7" fillId="0" borderId="0" xfId="0" applyFont="1" applyAlignment="1" applyProtection="1">
      <alignment horizontal="left"/>
      <protection/>
    </xf>
    <xf numFmtId="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10" fillId="0" borderId="3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26" xfId="0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5" fillId="0" borderId="34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3" fontId="7" fillId="0" borderId="5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4" fillId="0" borderId="18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2" fillId="0" borderId="18" xfId="0" applyFont="1" applyBorder="1" applyAlignment="1">
      <alignment/>
    </xf>
    <xf numFmtId="0" fontId="4" fillId="0" borderId="0" xfId="0" applyFont="1" applyAlignment="1">
      <alignment textRotation="90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textRotation="90"/>
      <protection locked="0"/>
    </xf>
    <xf numFmtId="0" fontId="12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textRotation="90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textRotation="90"/>
      <protection locked="0"/>
    </xf>
    <xf numFmtId="0" fontId="12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3" fontId="14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42" xfId="0" applyFont="1" applyBorder="1" applyAlignment="1">
      <alignment/>
    </xf>
    <xf numFmtId="3" fontId="14" fillId="0" borderId="43" xfId="0" applyNumberFormat="1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15" fillId="0" borderId="23" xfId="0" applyFont="1" applyBorder="1" applyAlignment="1">
      <alignment/>
    </xf>
    <xf numFmtId="3" fontId="14" fillId="0" borderId="45" xfId="0" applyNumberFormat="1" applyFont="1" applyBorder="1" applyAlignment="1">
      <alignment/>
    </xf>
    <xf numFmtId="0" fontId="12" fillId="0" borderId="46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47" xfId="0" applyFont="1" applyBorder="1" applyAlignment="1">
      <alignment/>
    </xf>
    <xf numFmtId="3" fontId="14" fillId="0" borderId="48" xfId="0" applyNumberFormat="1" applyFont="1" applyBorder="1" applyAlignment="1">
      <alignment/>
    </xf>
    <xf numFmtId="0" fontId="15" fillId="0" borderId="35" xfId="0" applyFont="1" applyBorder="1" applyAlignment="1">
      <alignment/>
    </xf>
    <xf numFmtId="3" fontId="14" fillId="0" borderId="49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15" fillId="0" borderId="51" xfId="0" applyFont="1" applyBorder="1" applyAlignment="1">
      <alignment/>
    </xf>
    <xf numFmtId="0" fontId="16" fillId="0" borderId="51" xfId="0" applyFont="1" applyBorder="1" applyAlignment="1">
      <alignment horizontal="right"/>
    </xf>
    <xf numFmtId="0" fontId="15" fillId="0" borderId="52" xfId="0" applyFont="1" applyBorder="1" applyAlignment="1">
      <alignment/>
    </xf>
    <xf numFmtId="3" fontId="13" fillId="0" borderId="53" xfId="0" applyNumberFormat="1" applyFont="1" applyBorder="1" applyAlignment="1">
      <alignment/>
    </xf>
    <xf numFmtId="0" fontId="4" fillId="0" borderId="54" xfId="0" applyFont="1" applyBorder="1" applyAlignment="1">
      <alignment/>
    </xf>
    <xf numFmtId="0" fontId="15" fillId="0" borderId="54" xfId="0" applyFont="1" applyBorder="1" applyAlignment="1">
      <alignment/>
    </xf>
    <xf numFmtId="0" fontId="15" fillId="0" borderId="55" xfId="0" applyFont="1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3" fontId="15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7" fillId="0" borderId="56" xfId="0" applyFont="1" applyBorder="1" applyAlignment="1">
      <alignment/>
    </xf>
    <xf numFmtId="0" fontId="17" fillId="0" borderId="5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9"/>
  <sheetViews>
    <sheetView showZeros="0" workbookViewId="0" topLeftCell="A1">
      <selection activeCell="A32" sqref="A32:B32"/>
    </sheetView>
  </sheetViews>
  <sheetFormatPr defaultColWidth="9.140625" defaultRowHeight="12.75"/>
  <cols>
    <col min="1" max="1" width="5.421875" style="1" customWidth="1"/>
    <col min="2" max="2" width="28.7109375" style="2" customWidth="1"/>
    <col min="3" max="3" width="3.421875" style="2" customWidth="1"/>
    <col min="4" max="4" width="7.7109375" style="2" customWidth="1"/>
    <col min="5" max="5" width="7.140625" style="2" customWidth="1"/>
    <col min="6" max="6" width="8.7109375" style="3" customWidth="1"/>
    <col min="7" max="7" width="4.7109375" style="2" customWidth="1"/>
    <col min="8" max="8" width="12.7109375" style="4" customWidth="1"/>
    <col min="9" max="16384" width="9.140625" style="41" customWidth="1"/>
  </cols>
  <sheetData>
    <row r="1" spans="1:8" s="5" customFormat="1" ht="12.75">
      <c r="A1" s="1"/>
      <c r="B1" s="2"/>
      <c r="C1" s="2"/>
      <c r="D1" s="2"/>
      <c r="E1" s="2"/>
      <c r="F1" s="3"/>
      <c r="G1" s="2"/>
      <c r="H1" s="4"/>
    </row>
    <row r="2" spans="1:8" s="11" customFormat="1" ht="12.75">
      <c r="A2" s="6"/>
      <c r="B2" s="7"/>
      <c r="C2" s="8" t="s">
        <v>0</v>
      </c>
      <c r="D2" s="8" t="s">
        <v>1</v>
      </c>
      <c r="E2" s="8"/>
      <c r="F2" s="9" t="s">
        <v>2</v>
      </c>
      <c r="G2" s="8"/>
      <c r="H2" s="10"/>
    </row>
    <row r="3" spans="1:8" s="11" customFormat="1" ht="12.75">
      <c r="A3" s="12" t="s">
        <v>3</v>
      </c>
      <c r="B3" s="13" t="s">
        <v>4</v>
      </c>
      <c r="C3" s="14"/>
      <c r="D3" s="14" t="s">
        <v>5</v>
      </c>
      <c r="E3" s="14" t="s">
        <v>6</v>
      </c>
      <c r="F3" s="15" t="s">
        <v>7</v>
      </c>
      <c r="G3" s="14" t="s">
        <v>8</v>
      </c>
      <c r="H3" s="16" t="s">
        <v>9</v>
      </c>
    </row>
    <row r="4" spans="1:8" s="11" customFormat="1" ht="12.75">
      <c r="A4" s="17">
        <v>1</v>
      </c>
      <c r="B4" s="18">
        <v>2</v>
      </c>
      <c r="C4" s="19">
        <v>3</v>
      </c>
      <c r="D4" s="19">
        <v>4</v>
      </c>
      <c r="E4" s="19">
        <v>5</v>
      </c>
      <c r="F4" s="20">
        <v>6</v>
      </c>
      <c r="G4" s="19">
        <v>7</v>
      </c>
      <c r="H4" s="21" t="s">
        <v>10</v>
      </c>
    </row>
    <row r="5" spans="1:8" s="11" customFormat="1" ht="13.5" thickBot="1">
      <c r="A5" s="22"/>
      <c r="B5" s="23"/>
      <c r="C5" s="23"/>
      <c r="D5" s="23"/>
      <c r="E5" s="23"/>
      <c r="F5" s="24"/>
      <c r="G5" s="23"/>
      <c r="H5" s="25"/>
    </row>
    <row r="6" spans="1:8" s="32" customFormat="1" ht="21.75" customHeight="1" thickTop="1">
      <c r="A6" s="26" t="s">
        <v>11</v>
      </c>
      <c r="B6" s="27" t="s">
        <v>12</v>
      </c>
      <c r="C6" s="28"/>
      <c r="D6" s="29"/>
      <c r="E6" s="29"/>
      <c r="F6" s="30" t="s">
        <v>13</v>
      </c>
      <c r="G6" s="29"/>
      <c r="H6" s="31">
        <f>SUM(H7+H11+H12)</f>
        <v>0</v>
      </c>
    </row>
    <row r="7" spans="1:8" s="32" customFormat="1" ht="21.75" customHeight="1">
      <c r="A7" s="26" t="s">
        <v>14</v>
      </c>
      <c r="B7" s="33" t="s">
        <v>15</v>
      </c>
      <c r="C7" s="34"/>
      <c r="D7" s="34"/>
      <c r="E7" s="34"/>
      <c r="F7" s="35" t="s">
        <v>16</v>
      </c>
      <c r="G7" s="34"/>
      <c r="H7" s="36">
        <f>SUM(H8:H10)</f>
        <v>0</v>
      </c>
    </row>
    <row r="8" spans="1:8" ht="19.5" customHeight="1">
      <c r="A8" s="37">
        <v>100</v>
      </c>
      <c r="B8" s="38" t="s">
        <v>17</v>
      </c>
      <c r="C8" s="38"/>
      <c r="D8" s="38"/>
      <c r="E8" s="38"/>
      <c r="F8" s="39"/>
      <c r="G8" s="38"/>
      <c r="H8" s="40">
        <f>PRODUCT(C8:F8)</f>
        <v>0</v>
      </c>
    </row>
    <row r="9" spans="1:8" ht="19.5" customHeight="1">
      <c r="A9" s="37">
        <v>101</v>
      </c>
      <c r="B9" s="38" t="s">
        <v>18</v>
      </c>
      <c r="C9" s="38"/>
      <c r="D9" s="38"/>
      <c r="E9" s="38"/>
      <c r="F9" s="39"/>
      <c r="G9" s="38"/>
      <c r="H9" s="40">
        <f>PRODUCT(C9:F9)</f>
        <v>0</v>
      </c>
    </row>
    <row r="10" spans="1:8" s="5" customFormat="1" ht="19.5" customHeight="1">
      <c r="A10" s="37">
        <v>102</v>
      </c>
      <c r="B10" s="42" t="s">
        <v>19</v>
      </c>
      <c r="C10" s="38"/>
      <c r="D10" s="38"/>
      <c r="E10" s="38"/>
      <c r="F10" s="39"/>
      <c r="G10" s="38"/>
      <c r="H10" s="40">
        <f>PRODUCT(C10:F10)</f>
        <v>0</v>
      </c>
    </row>
    <row r="11" spans="1:8" s="5" customFormat="1" ht="19.5" customHeight="1">
      <c r="A11" s="43">
        <v>103</v>
      </c>
      <c r="B11" s="44" t="s">
        <v>20</v>
      </c>
      <c r="C11" s="2"/>
      <c r="D11" s="2"/>
      <c r="E11" s="2"/>
      <c r="F11" s="3"/>
      <c r="G11" s="2"/>
      <c r="H11" s="40">
        <f>PRODUCT(C11:F11)</f>
        <v>0</v>
      </c>
    </row>
    <row r="12" spans="1:8" s="32" customFormat="1" ht="21.75" customHeight="1">
      <c r="A12" s="26" t="s">
        <v>21</v>
      </c>
      <c r="B12" s="34" t="s">
        <v>22</v>
      </c>
      <c r="C12" s="34"/>
      <c r="D12" s="34"/>
      <c r="E12" s="34"/>
      <c r="F12" s="35" t="s">
        <v>16</v>
      </c>
      <c r="G12" s="34"/>
      <c r="H12" s="36">
        <f>SUM(H13:H15)</f>
        <v>0</v>
      </c>
    </row>
    <row r="13" spans="1:8" s="5" customFormat="1" ht="19.5" customHeight="1">
      <c r="A13" s="37">
        <v>120</v>
      </c>
      <c r="B13" s="38" t="s">
        <v>23</v>
      </c>
      <c r="C13" s="38">
        <v>0</v>
      </c>
      <c r="D13" s="38">
        <v>0</v>
      </c>
      <c r="E13" s="38"/>
      <c r="F13" s="39"/>
      <c r="G13" s="38"/>
      <c r="H13" s="40">
        <f>PRODUCT(C13:F13)</f>
        <v>0</v>
      </c>
    </row>
    <row r="14" spans="1:8" s="5" customFormat="1" ht="19.5" customHeight="1">
      <c r="A14" s="37"/>
      <c r="B14" s="38"/>
      <c r="C14" s="38"/>
      <c r="D14" s="38">
        <v>0</v>
      </c>
      <c r="E14" s="38"/>
      <c r="F14" s="39"/>
      <c r="G14" s="38"/>
      <c r="H14" s="40">
        <f>PRODUCT(C14:F14)</f>
        <v>0</v>
      </c>
    </row>
    <row r="15" spans="1:8" s="5" customFormat="1" ht="19.5" customHeight="1" thickBot="1">
      <c r="A15" s="37"/>
      <c r="B15" s="38"/>
      <c r="C15" s="38"/>
      <c r="D15" s="38"/>
      <c r="E15" s="38"/>
      <c r="F15" s="39"/>
      <c r="G15" s="38"/>
      <c r="H15" s="40">
        <f>PRODUCT(C15:F15)</f>
        <v>0</v>
      </c>
    </row>
    <row r="16" spans="1:8" s="32" customFormat="1" ht="24.75" customHeight="1" thickBot="1" thickTop="1">
      <c r="A16" s="45"/>
      <c r="B16" s="46" t="s">
        <v>24</v>
      </c>
      <c r="C16" s="47"/>
      <c r="D16" s="48"/>
      <c r="E16" s="48"/>
      <c r="F16" s="49" t="s">
        <v>9</v>
      </c>
      <c r="G16" s="48"/>
      <c r="H16" s="50">
        <f>SUM(H6,H17)</f>
        <v>0</v>
      </c>
    </row>
    <row r="17" spans="1:8" s="32" customFormat="1" ht="21.75" customHeight="1" thickTop="1">
      <c r="A17" s="26" t="s">
        <v>25</v>
      </c>
      <c r="B17" s="34" t="s">
        <v>26</v>
      </c>
      <c r="C17" s="34"/>
      <c r="D17" s="34"/>
      <c r="E17" s="34"/>
      <c r="F17" s="35" t="s">
        <v>13</v>
      </c>
      <c r="G17" s="34"/>
      <c r="H17" s="36">
        <f>SUM(H21,H18)</f>
        <v>0</v>
      </c>
    </row>
    <row r="18" spans="1:12" s="57" customFormat="1" ht="21.75" customHeight="1">
      <c r="A18" s="51" t="s">
        <v>27</v>
      </c>
      <c r="B18" s="52" t="s">
        <v>28</v>
      </c>
      <c r="C18" s="53"/>
      <c r="D18" s="53"/>
      <c r="E18" s="53"/>
      <c r="F18" s="54" t="s">
        <v>16</v>
      </c>
      <c r="G18" s="55"/>
      <c r="H18" s="56">
        <f>SUM(H19:H20)</f>
        <v>0</v>
      </c>
      <c r="L18" s="32"/>
    </row>
    <row r="19" spans="1:12" s="5" customFormat="1" ht="19.5" customHeight="1">
      <c r="A19" s="37">
        <v>200</v>
      </c>
      <c r="B19" s="38" t="s">
        <v>29</v>
      </c>
      <c r="C19" s="38"/>
      <c r="D19" s="38"/>
      <c r="E19" s="38"/>
      <c r="F19" s="39"/>
      <c r="G19" s="38"/>
      <c r="H19" s="40">
        <f>PRODUCT(C19:F19)</f>
        <v>0</v>
      </c>
      <c r="L19" s="32"/>
    </row>
    <row r="20" spans="1:12" s="5" customFormat="1" ht="19.5" customHeight="1">
      <c r="A20" s="37">
        <v>201</v>
      </c>
      <c r="B20" s="42" t="s">
        <v>30</v>
      </c>
      <c r="C20" s="38"/>
      <c r="D20" s="38"/>
      <c r="E20" s="38"/>
      <c r="F20" s="39"/>
      <c r="G20" s="38"/>
      <c r="H20" s="40">
        <f>PRODUCT(C20:F20)</f>
        <v>0</v>
      </c>
      <c r="L20" s="32"/>
    </row>
    <row r="21" spans="1:8" s="32" customFormat="1" ht="21.75" customHeight="1">
      <c r="A21" s="26" t="s">
        <v>31</v>
      </c>
      <c r="B21" s="34" t="s">
        <v>32</v>
      </c>
      <c r="C21" s="34"/>
      <c r="D21" s="34"/>
      <c r="E21" s="34"/>
      <c r="F21" s="35" t="s">
        <v>16</v>
      </c>
      <c r="G21" s="34"/>
      <c r="H21" s="36">
        <f>SUM(H22:H32)</f>
        <v>0</v>
      </c>
    </row>
    <row r="22" spans="1:8" s="5" customFormat="1" ht="19.5" customHeight="1">
      <c r="A22" s="37">
        <v>220</v>
      </c>
      <c r="B22" s="42" t="s">
        <v>33</v>
      </c>
      <c r="C22" s="38"/>
      <c r="D22" s="38"/>
      <c r="E22" s="38"/>
      <c r="F22" s="39"/>
      <c r="G22" s="38"/>
      <c r="H22" s="40">
        <f aca="true" t="shared" si="0" ref="H22:H32">PRODUCT(C22:G22,)</f>
        <v>0</v>
      </c>
    </row>
    <row r="23" spans="1:8" s="5" customFormat="1" ht="19.5" customHeight="1">
      <c r="A23" s="37"/>
      <c r="B23" s="42" t="s">
        <v>34</v>
      </c>
      <c r="C23" s="38"/>
      <c r="D23" s="38"/>
      <c r="E23" s="38"/>
      <c r="F23" s="39"/>
      <c r="G23" s="38"/>
      <c r="H23" s="40">
        <f t="shared" si="0"/>
        <v>0</v>
      </c>
    </row>
    <row r="24" spans="1:8" s="5" customFormat="1" ht="19.5" customHeight="1">
      <c r="A24" s="37"/>
      <c r="B24" s="42" t="s">
        <v>35</v>
      </c>
      <c r="C24" s="38"/>
      <c r="D24" s="38"/>
      <c r="E24" s="38"/>
      <c r="F24" s="39"/>
      <c r="G24" s="38"/>
      <c r="H24" s="40">
        <f t="shared" si="0"/>
        <v>0</v>
      </c>
    </row>
    <row r="25" spans="1:8" s="5" customFormat="1" ht="19.5" customHeight="1">
      <c r="A25" s="37">
        <v>221</v>
      </c>
      <c r="B25" s="42" t="s">
        <v>36</v>
      </c>
      <c r="C25" s="38"/>
      <c r="D25" s="38"/>
      <c r="E25" s="38"/>
      <c r="F25" s="39"/>
      <c r="G25" s="38"/>
      <c r="H25" s="40">
        <f t="shared" si="0"/>
        <v>0</v>
      </c>
    </row>
    <row r="26" spans="1:8" s="5" customFormat="1" ht="19.5" customHeight="1">
      <c r="A26" s="37">
        <v>222</v>
      </c>
      <c r="B26" s="38" t="s">
        <v>37</v>
      </c>
      <c r="C26" s="38"/>
      <c r="D26" s="38"/>
      <c r="E26" s="38"/>
      <c r="F26" s="39"/>
      <c r="G26" s="38"/>
      <c r="H26" s="40">
        <f t="shared" si="0"/>
        <v>0</v>
      </c>
    </row>
    <row r="27" spans="1:8" s="5" customFormat="1" ht="19.5" customHeight="1">
      <c r="A27" s="37">
        <v>223</v>
      </c>
      <c r="B27" s="38" t="s">
        <v>38</v>
      </c>
      <c r="C27" s="38"/>
      <c r="D27" s="38"/>
      <c r="E27" s="38"/>
      <c r="F27" s="39"/>
      <c r="G27" s="38"/>
      <c r="H27" s="40">
        <f t="shared" si="0"/>
        <v>0</v>
      </c>
    </row>
    <row r="28" spans="1:8" s="5" customFormat="1" ht="19.5" customHeight="1">
      <c r="A28" s="37">
        <v>224</v>
      </c>
      <c r="B28" s="42" t="s">
        <v>39</v>
      </c>
      <c r="C28" s="38"/>
      <c r="D28" s="38"/>
      <c r="E28" s="38"/>
      <c r="F28" s="39"/>
      <c r="G28" s="38"/>
      <c r="H28" s="40">
        <f t="shared" si="0"/>
        <v>0</v>
      </c>
    </row>
    <row r="29" spans="1:8" s="5" customFormat="1" ht="19.5" customHeight="1">
      <c r="A29" s="37">
        <v>229</v>
      </c>
      <c r="B29" s="38" t="s">
        <v>40</v>
      </c>
      <c r="C29" s="38"/>
      <c r="D29" s="38"/>
      <c r="E29" s="38"/>
      <c r="F29" s="39"/>
      <c r="G29" s="38"/>
      <c r="H29" s="40">
        <f t="shared" si="0"/>
        <v>0</v>
      </c>
    </row>
    <row r="30" spans="1:8" s="5" customFormat="1" ht="19.5" customHeight="1">
      <c r="A30" s="37"/>
      <c r="B30" s="38"/>
      <c r="C30" s="38"/>
      <c r="D30" s="38"/>
      <c r="E30" s="38"/>
      <c r="F30" s="39"/>
      <c r="G30" s="38"/>
      <c r="H30" s="40">
        <f t="shared" si="0"/>
        <v>0</v>
      </c>
    </row>
    <row r="31" spans="1:8" s="5" customFormat="1" ht="19.5" customHeight="1">
      <c r="A31" s="37"/>
      <c r="B31" s="38"/>
      <c r="C31" s="38"/>
      <c r="D31" s="38"/>
      <c r="E31" s="38"/>
      <c r="F31" s="39"/>
      <c r="G31" s="38"/>
      <c r="H31" s="40">
        <f t="shared" si="0"/>
        <v>0</v>
      </c>
    </row>
    <row r="32" spans="1:8" s="5" customFormat="1" ht="18.75" customHeight="1">
      <c r="A32" s="58"/>
      <c r="B32" s="59"/>
      <c r="C32" s="59"/>
      <c r="D32" s="59"/>
      <c r="E32" s="59"/>
      <c r="F32" s="60"/>
      <c r="G32" s="59"/>
      <c r="H32" s="61">
        <f t="shared" si="0"/>
        <v>0</v>
      </c>
    </row>
    <row r="33" spans="1:8" s="65" customFormat="1" ht="21.75" customHeight="1">
      <c r="A33" s="26" t="s">
        <v>41</v>
      </c>
      <c r="B33" s="33" t="s">
        <v>42</v>
      </c>
      <c r="C33" s="62"/>
      <c r="D33" s="63"/>
      <c r="E33" s="63"/>
      <c r="F33" s="35" t="s">
        <v>13</v>
      </c>
      <c r="G33" s="63"/>
      <c r="H33" s="64">
        <f>SUM(H34,H38,H52)</f>
        <v>0</v>
      </c>
    </row>
    <row r="34" spans="1:8" s="5" customFormat="1" ht="19.5" customHeight="1">
      <c r="A34" s="37">
        <v>300</v>
      </c>
      <c r="B34" s="38" t="s">
        <v>43</v>
      </c>
      <c r="C34" s="39"/>
      <c r="D34" s="39"/>
      <c r="E34" s="39"/>
      <c r="F34" s="39"/>
      <c r="G34" s="39"/>
      <c r="H34" s="61">
        <f>PRODUCT(F34:G34)</f>
        <v>0</v>
      </c>
    </row>
    <row r="35" spans="1:8" s="5" customFormat="1" ht="19.5" customHeight="1">
      <c r="A35" s="58"/>
      <c r="B35" s="66"/>
      <c r="C35" s="60"/>
      <c r="D35" s="60"/>
      <c r="E35" s="60"/>
      <c r="F35" s="60"/>
      <c r="G35" s="60"/>
      <c r="H35" s="61">
        <f>PRODUCT(F35:G35)</f>
        <v>0</v>
      </c>
    </row>
    <row r="36" spans="1:8" s="11" customFormat="1" ht="13.5" thickBot="1">
      <c r="A36" s="17">
        <v>1</v>
      </c>
      <c r="B36" s="19">
        <v>2</v>
      </c>
      <c r="C36" s="19">
        <v>3</v>
      </c>
      <c r="D36" s="19">
        <v>4</v>
      </c>
      <c r="E36" s="19">
        <v>5</v>
      </c>
      <c r="F36" s="20">
        <v>6</v>
      </c>
      <c r="G36" s="19">
        <v>7</v>
      </c>
      <c r="H36" s="21" t="s">
        <v>10</v>
      </c>
    </row>
    <row r="37" spans="1:8" s="32" customFormat="1" ht="24.75" customHeight="1" thickBot="1" thickTop="1">
      <c r="A37" s="45"/>
      <c r="B37" s="46" t="s">
        <v>44</v>
      </c>
      <c r="C37" s="48"/>
      <c r="D37" s="48"/>
      <c r="E37" s="48"/>
      <c r="F37" s="67" t="s">
        <v>9</v>
      </c>
      <c r="G37" s="48"/>
      <c r="H37" s="50">
        <f>SUM(H38,H68,H72,H77,H95,H117,H127,H219,H227)</f>
        <v>0</v>
      </c>
    </row>
    <row r="38" spans="1:8" s="65" customFormat="1" ht="21.75" customHeight="1" thickTop="1">
      <c r="A38" s="26" t="s">
        <v>45</v>
      </c>
      <c r="B38" s="33" t="s">
        <v>42</v>
      </c>
      <c r="C38" s="62"/>
      <c r="D38" s="63"/>
      <c r="E38" s="63"/>
      <c r="F38" s="35" t="s">
        <v>13</v>
      </c>
      <c r="G38" s="63"/>
      <c r="H38" s="64">
        <f>SUM(H39:H43,H50,H51)</f>
        <v>0</v>
      </c>
    </row>
    <row r="39" spans="1:8" s="5" customFormat="1" ht="19.5" customHeight="1">
      <c r="A39" s="37">
        <v>300</v>
      </c>
      <c r="B39" s="38" t="s">
        <v>46</v>
      </c>
      <c r="C39" s="38"/>
      <c r="D39" s="38"/>
      <c r="E39" s="38"/>
      <c r="F39" s="39"/>
      <c r="G39" s="38"/>
      <c r="H39" s="40">
        <f>PRODUCT(C39:G39,)</f>
        <v>0</v>
      </c>
    </row>
    <row r="40" spans="1:8" s="5" customFormat="1" ht="19.5" customHeight="1">
      <c r="A40" s="37">
        <v>301</v>
      </c>
      <c r="B40" s="38" t="s">
        <v>47</v>
      </c>
      <c r="C40" s="38"/>
      <c r="D40" s="38"/>
      <c r="E40" s="38"/>
      <c r="F40" s="39"/>
      <c r="G40" s="38"/>
      <c r="H40" s="40">
        <f>PRODUCT(C40:G40,)</f>
        <v>0</v>
      </c>
    </row>
    <row r="41" spans="1:8" s="69" customFormat="1" ht="19.5" customHeight="1">
      <c r="A41" s="37">
        <v>302</v>
      </c>
      <c r="B41" s="68" t="s">
        <v>48</v>
      </c>
      <c r="C41" s="38"/>
      <c r="D41" s="39"/>
      <c r="E41" s="39"/>
      <c r="F41" s="39"/>
      <c r="G41" s="39"/>
      <c r="H41" s="40">
        <f>PRODUCT(C41:G41,)</f>
        <v>0</v>
      </c>
    </row>
    <row r="42" spans="1:8" s="5" customFormat="1" ht="19.5" customHeight="1">
      <c r="A42" s="37">
        <v>303</v>
      </c>
      <c r="B42" s="38" t="s">
        <v>49</v>
      </c>
      <c r="C42" s="38"/>
      <c r="D42" s="38"/>
      <c r="E42" s="38"/>
      <c r="F42" s="39"/>
      <c r="G42" s="38"/>
      <c r="H42" s="40">
        <f>PRODUCT(C42:G42,)</f>
        <v>0</v>
      </c>
    </row>
    <row r="43" spans="1:8" s="5" customFormat="1" ht="19.5" customHeight="1">
      <c r="A43" s="37">
        <v>310</v>
      </c>
      <c r="B43" s="38" t="s">
        <v>50</v>
      </c>
      <c r="C43" s="38"/>
      <c r="D43" s="38"/>
      <c r="E43" s="38"/>
      <c r="F43" s="70" t="s">
        <v>16</v>
      </c>
      <c r="G43" s="38"/>
      <c r="H43" s="40">
        <f>SUM(H44:H49)</f>
        <v>0</v>
      </c>
    </row>
    <row r="44" spans="1:8" s="5" customFormat="1" ht="19.5" customHeight="1">
      <c r="A44" s="37"/>
      <c r="B44" s="38" t="s">
        <v>51</v>
      </c>
      <c r="C44" s="38"/>
      <c r="D44" s="38"/>
      <c r="E44" s="38"/>
      <c r="F44" s="39"/>
      <c r="G44" s="38"/>
      <c r="H44" s="40">
        <f>PRODUCT(C44:G44,)</f>
        <v>0</v>
      </c>
    </row>
    <row r="45" spans="1:8" s="5" customFormat="1" ht="19.5" customHeight="1">
      <c r="A45" s="37"/>
      <c r="B45" s="38" t="s">
        <v>52</v>
      </c>
      <c r="C45" s="38"/>
      <c r="D45" s="38"/>
      <c r="E45" s="38"/>
      <c r="F45" s="39"/>
      <c r="G45" s="38"/>
      <c r="H45" s="40">
        <f>PRODUCT(C45:G45,)</f>
        <v>0</v>
      </c>
    </row>
    <row r="46" spans="1:8" s="5" customFormat="1" ht="19.5" customHeight="1">
      <c r="A46" s="37"/>
      <c r="B46" s="38" t="s">
        <v>53</v>
      </c>
      <c r="C46" s="38"/>
      <c r="D46" s="38"/>
      <c r="E46" s="38"/>
      <c r="F46" s="39"/>
      <c r="G46" s="38"/>
      <c r="H46" s="40">
        <f aca="true" t="shared" si="1" ref="H46:H51">PRODUCT(C46:G46)</f>
        <v>0</v>
      </c>
    </row>
    <row r="47" spans="1:8" s="5" customFormat="1" ht="19.5" customHeight="1">
      <c r="A47" s="37"/>
      <c r="B47" s="71"/>
      <c r="C47" s="38"/>
      <c r="D47" s="38"/>
      <c r="E47" s="38"/>
      <c r="F47" s="39"/>
      <c r="G47" s="38"/>
      <c r="H47" s="40">
        <f t="shared" si="1"/>
        <v>0</v>
      </c>
    </row>
    <row r="48" spans="1:8" s="5" customFormat="1" ht="19.5" customHeight="1">
      <c r="A48" s="37"/>
      <c r="B48" s="38"/>
      <c r="C48" s="38"/>
      <c r="D48" s="38"/>
      <c r="E48" s="38"/>
      <c r="F48" s="39"/>
      <c r="G48" s="38"/>
      <c r="H48" s="40">
        <f t="shared" si="1"/>
        <v>0</v>
      </c>
    </row>
    <row r="49" spans="1:8" s="5" customFormat="1" ht="19.5" customHeight="1">
      <c r="A49" s="37"/>
      <c r="B49" s="38"/>
      <c r="C49" s="38"/>
      <c r="D49" s="38"/>
      <c r="E49" s="38"/>
      <c r="F49" s="39"/>
      <c r="G49" s="38"/>
      <c r="H49" s="40">
        <f t="shared" si="1"/>
        <v>0</v>
      </c>
    </row>
    <row r="50" spans="1:8" s="5" customFormat="1" ht="19.5" customHeight="1">
      <c r="A50" s="37">
        <v>311</v>
      </c>
      <c r="B50" s="38" t="s">
        <v>54</v>
      </c>
      <c r="C50" s="39"/>
      <c r="D50" s="39"/>
      <c r="E50" s="39"/>
      <c r="F50" s="39"/>
      <c r="G50" s="39" t="s">
        <v>55</v>
      </c>
      <c r="H50" s="40">
        <f t="shared" si="1"/>
        <v>0</v>
      </c>
    </row>
    <row r="51" spans="1:8" s="5" customFormat="1" ht="19.5" customHeight="1">
      <c r="A51" s="37">
        <v>312</v>
      </c>
      <c r="B51" s="38" t="s">
        <v>56</v>
      </c>
      <c r="C51" s="39"/>
      <c r="D51" s="39"/>
      <c r="E51" s="39"/>
      <c r="F51" s="39"/>
      <c r="G51" s="39"/>
      <c r="H51" s="40">
        <f t="shared" si="1"/>
        <v>0</v>
      </c>
    </row>
    <row r="52" spans="1:8" s="32" customFormat="1" ht="21.75" customHeight="1">
      <c r="A52" s="26" t="s">
        <v>57</v>
      </c>
      <c r="B52" s="33" t="s">
        <v>58</v>
      </c>
      <c r="C52" s="34"/>
      <c r="D52" s="34"/>
      <c r="E52" s="34"/>
      <c r="F52" s="35" t="s">
        <v>16</v>
      </c>
      <c r="G52" s="34"/>
      <c r="H52" s="36">
        <f>SUM(H53:H67)</f>
        <v>0</v>
      </c>
    </row>
    <row r="53" spans="1:8" s="5" customFormat="1" ht="19.5" customHeight="1">
      <c r="A53" s="37">
        <v>320</v>
      </c>
      <c r="B53" s="38" t="s">
        <v>59</v>
      </c>
      <c r="C53" s="38"/>
      <c r="D53" s="38"/>
      <c r="E53" s="38"/>
      <c r="F53" s="39"/>
      <c r="G53" s="38"/>
      <c r="H53" s="40">
        <f aca="true" t="shared" si="2" ref="H53:H67">PRODUCT(C53:G53,)</f>
        <v>0</v>
      </c>
    </row>
    <row r="54" spans="1:8" s="5" customFormat="1" ht="19.5" customHeight="1">
      <c r="A54" s="37"/>
      <c r="B54" s="38" t="s">
        <v>35</v>
      </c>
      <c r="C54" s="38"/>
      <c r="D54" s="38"/>
      <c r="E54" s="38"/>
      <c r="F54" s="39"/>
      <c r="G54" s="38"/>
      <c r="H54" s="40">
        <f t="shared" si="2"/>
        <v>0</v>
      </c>
    </row>
    <row r="55" spans="1:8" s="5" customFormat="1" ht="19.5" customHeight="1">
      <c r="A55" s="37"/>
      <c r="B55" s="38" t="s">
        <v>36</v>
      </c>
      <c r="C55" s="38"/>
      <c r="D55" s="38"/>
      <c r="E55" s="38"/>
      <c r="F55" s="39"/>
      <c r="G55" s="38"/>
      <c r="H55" s="40">
        <f t="shared" si="2"/>
        <v>0</v>
      </c>
    </row>
    <row r="56" spans="1:8" s="5" customFormat="1" ht="19.5" customHeight="1">
      <c r="A56" s="37">
        <v>321</v>
      </c>
      <c r="B56" s="38" t="s">
        <v>60</v>
      </c>
      <c r="C56" s="38"/>
      <c r="D56" s="38"/>
      <c r="E56" s="38"/>
      <c r="F56" s="39"/>
      <c r="G56" s="38"/>
      <c r="H56" s="40">
        <f t="shared" si="2"/>
        <v>0</v>
      </c>
    </row>
    <row r="57" spans="1:8" s="5" customFormat="1" ht="19.5" customHeight="1">
      <c r="A57" s="37">
        <v>323</v>
      </c>
      <c r="B57" s="38" t="s">
        <v>61</v>
      </c>
      <c r="C57" s="38"/>
      <c r="D57" s="38"/>
      <c r="E57" s="38"/>
      <c r="F57" s="39"/>
      <c r="G57" s="38"/>
      <c r="H57" s="40">
        <f t="shared" si="2"/>
        <v>0</v>
      </c>
    </row>
    <row r="58" spans="1:8" s="5" customFormat="1" ht="19.5" customHeight="1">
      <c r="A58" s="72"/>
      <c r="B58" s="38"/>
      <c r="C58" s="38"/>
      <c r="D58" s="38"/>
      <c r="E58" s="38"/>
      <c r="F58" s="39"/>
      <c r="G58" s="38"/>
      <c r="H58" s="40">
        <f t="shared" si="2"/>
        <v>0</v>
      </c>
    </row>
    <row r="59" spans="1:8" s="5" customFormat="1" ht="20.25" customHeight="1">
      <c r="A59" s="37">
        <v>324</v>
      </c>
      <c r="B59" s="38" t="s">
        <v>62</v>
      </c>
      <c r="C59" s="38"/>
      <c r="D59" s="38"/>
      <c r="E59" s="38"/>
      <c r="F59" s="39"/>
      <c r="G59" s="38"/>
      <c r="H59" s="40">
        <f t="shared" si="2"/>
        <v>0</v>
      </c>
    </row>
    <row r="60" spans="1:8" s="5" customFormat="1" ht="19.5" customHeight="1">
      <c r="A60" s="37">
        <v>325</v>
      </c>
      <c r="B60" s="38" t="s">
        <v>63</v>
      </c>
      <c r="C60" s="38"/>
      <c r="D60" s="38"/>
      <c r="E60" s="38"/>
      <c r="F60" s="39"/>
      <c r="G60" s="38"/>
      <c r="H60" s="40">
        <f t="shared" si="2"/>
        <v>0</v>
      </c>
    </row>
    <row r="61" spans="1:8" s="5" customFormat="1" ht="19.5" customHeight="1">
      <c r="A61" s="37"/>
      <c r="B61" s="38" t="s">
        <v>64</v>
      </c>
      <c r="C61" s="38"/>
      <c r="D61" s="38"/>
      <c r="E61" s="38"/>
      <c r="F61" s="39"/>
      <c r="G61" s="38"/>
      <c r="H61" s="40">
        <f t="shared" si="2"/>
        <v>0</v>
      </c>
    </row>
    <row r="62" spans="1:8" s="5" customFormat="1" ht="19.5" customHeight="1">
      <c r="A62" s="37"/>
      <c r="B62" s="38" t="s">
        <v>65</v>
      </c>
      <c r="C62" s="38"/>
      <c r="D62" s="38"/>
      <c r="E62" s="38"/>
      <c r="F62" s="39"/>
      <c r="G62" s="38"/>
      <c r="H62" s="40">
        <f t="shared" si="2"/>
        <v>0</v>
      </c>
    </row>
    <row r="63" spans="1:8" s="5" customFormat="1" ht="19.5" customHeight="1">
      <c r="A63" s="37">
        <v>326</v>
      </c>
      <c r="B63" s="38" t="s">
        <v>39</v>
      </c>
      <c r="C63" s="38"/>
      <c r="D63" s="38"/>
      <c r="E63" s="38"/>
      <c r="F63" s="39"/>
      <c r="G63" s="38"/>
      <c r="H63" s="40">
        <f t="shared" si="2"/>
        <v>0</v>
      </c>
    </row>
    <row r="64" spans="1:8" s="5" customFormat="1" ht="19.5" customHeight="1">
      <c r="A64" s="37">
        <v>329</v>
      </c>
      <c r="B64" s="38" t="s">
        <v>40</v>
      </c>
      <c r="C64" s="38"/>
      <c r="D64" s="38"/>
      <c r="E64" s="38"/>
      <c r="F64" s="39"/>
      <c r="G64" s="38"/>
      <c r="H64" s="40">
        <f t="shared" si="2"/>
        <v>0</v>
      </c>
    </row>
    <row r="65" spans="1:8" s="5" customFormat="1" ht="19.5" customHeight="1">
      <c r="A65" s="37"/>
      <c r="B65" s="38"/>
      <c r="C65" s="38"/>
      <c r="D65" s="38"/>
      <c r="E65" s="38"/>
      <c r="F65" s="39"/>
      <c r="G65" s="38"/>
      <c r="H65" s="40">
        <f t="shared" si="2"/>
        <v>0</v>
      </c>
    </row>
    <row r="66" spans="1:8" s="5" customFormat="1" ht="19.5" customHeight="1">
      <c r="A66" s="37"/>
      <c r="B66" s="41"/>
      <c r="C66" s="38"/>
      <c r="D66" s="38"/>
      <c r="E66" s="38"/>
      <c r="F66" s="39"/>
      <c r="G66" s="38"/>
      <c r="H66" s="40">
        <f t="shared" si="2"/>
        <v>0</v>
      </c>
    </row>
    <row r="67" spans="1:8" s="5" customFormat="1" ht="19.5" customHeight="1">
      <c r="A67" s="37"/>
      <c r="B67" s="38"/>
      <c r="C67" s="38"/>
      <c r="D67" s="38"/>
      <c r="E67" s="38"/>
      <c r="F67" s="39"/>
      <c r="G67" s="38"/>
      <c r="H67" s="40">
        <f t="shared" si="2"/>
        <v>0</v>
      </c>
    </row>
    <row r="68" spans="1:8" s="32" customFormat="1" ht="21.75" customHeight="1">
      <c r="A68" s="26" t="s">
        <v>66</v>
      </c>
      <c r="B68" s="33" t="s">
        <v>67</v>
      </c>
      <c r="C68" s="34"/>
      <c r="D68" s="34"/>
      <c r="E68" s="34"/>
      <c r="F68" s="35" t="s">
        <v>13</v>
      </c>
      <c r="G68" s="34"/>
      <c r="H68" s="36">
        <f>SUM(H69:H70)</f>
        <v>0</v>
      </c>
    </row>
    <row r="69" spans="1:8" s="5" customFormat="1" ht="19.5" customHeight="1">
      <c r="A69" s="37">
        <v>400</v>
      </c>
      <c r="B69" s="38" t="s">
        <v>68</v>
      </c>
      <c r="C69" s="38"/>
      <c r="D69" s="38"/>
      <c r="E69" s="38"/>
      <c r="F69" s="39"/>
      <c r="G69" s="38"/>
      <c r="H69" s="40">
        <f>PRODUCT(C69:G69,)</f>
        <v>0</v>
      </c>
    </row>
    <row r="70" spans="1:8" s="5" customFormat="1" ht="19.5" customHeight="1">
      <c r="A70" s="37"/>
      <c r="B70" s="38"/>
      <c r="C70" s="38"/>
      <c r="D70" s="38"/>
      <c r="E70" s="38"/>
      <c r="F70" s="39"/>
      <c r="G70" s="38"/>
      <c r="H70" s="40">
        <f>PRODUCT(C70:G70,)</f>
        <v>0</v>
      </c>
    </row>
    <row r="71" spans="1:8" s="11" customFormat="1" ht="12.75">
      <c r="A71" s="17">
        <v>1</v>
      </c>
      <c r="B71" s="19">
        <v>2</v>
      </c>
      <c r="C71" s="19">
        <v>3</v>
      </c>
      <c r="D71" s="19">
        <v>4</v>
      </c>
      <c r="E71" s="19">
        <v>5</v>
      </c>
      <c r="F71" s="20">
        <v>6</v>
      </c>
      <c r="G71" s="19">
        <v>7</v>
      </c>
      <c r="H71" s="21" t="s">
        <v>10</v>
      </c>
    </row>
    <row r="72" spans="1:8" s="32" customFormat="1" ht="21.75" customHeight="1">
      <c r="A72" s="26" t="s">
        <v>69</v>
      </c>
      <c r="B72" s="34" t="s">
        <v>70</v>
      </c>
      <c r="C72" s="34"/>
      <c r="D72" s="34"/>
      <c r="E72" s="34"/>
      <c r="F72" s="35" t="s">
        <v>13</v>
      </c>
      <c r="G72" s="34"/>
      <c r="H72" s="36">
        <f>SUM(H73:H76)</f>
        <v>0</v>
      </c>
    </row>
    <row r="73" spans="1:8" s="32" customFormat="1" ht="19.5" customHeight="1">
      <c r="A73" s="37">
        <v>501</v>
      </c>
      <c r="B73" s="38" t="s">
        <v>71</v>
      </c>
      <c r="C73" s="38"/>
      <c r="D73" s="38"/>
      <c r="E73" s="38"/>
      <c r="F73" s="70"/>
      <c r="G73" s="73"/>
      <c r="H73" s="40">
        <f>PRODUCT(C73:G73,)</f>
        <v>0</v>
      </c>
    </row>
    <row r="74" spans="1:8" s="5" customFormat="1" ht="19.5" customHeight="1">
      <c r="A74" s="37"/>
      <c r="B74" s="74"/>
      <c r="C74" s="38"/>
      <c r="D74" s="38"/>
      <c r="E74" s="38"/>
      <c r="F74" s="39"/>
      <c r="G74" s="38"/>
      <c r="H74" s="40">
        <f>PRODUCT(C74:G74,)</f>
        <v>0</v>
      </c>
    </row>
    <row r="75" spans="1:8" s="5" customFormat="1" ht="19.5" customHeight="1">
      <c r="A75" s="37"/>
      <c r="B75" s="75"/>
      <c r="C75" s="38"/>
      <c r="D75" s="38"/>
      <c r="E75" s="38"/>
      <c r="F75" s="39"/>
      <c r="G75" s="38"/>
      <c r="H75" s="40">
        <f>PRODUCT(C75:G75,)</f>
        <v>0</v>
      </c>
    </row>
    <row r="76" spans="1:8" s="5" customFormat="1" ht="19.5" customHeight="1">
      <c r="A76" s="37"/>
      <c r="B76" s="75"/>
      <c r="C76" s="38"/>
      <c r="D76" s="38"/>
      <c r="E76" s="38"/>
      <c r="F76" s="39"/>
      <c r="G76" s="38"/>
      <c r="H76" s="40">
        <f>PRODUCT(C76:G76,)</f>
        <v>0</v>
      </c>
    </row>
    <row r="77" spans="1:8" s="32" customFormat="1" ht="21.75" customHeight="1">
      <c r="A77" s="26" t="s">
        <v>72</v>
      </c>
      <c r="B77" s="33" t="s">
        <v>73</v>
      </c>
      <c r="C77" s="34"/>
      <c r="D77" s="34"/>
      <c r="E77" s="34"/>
      <c r="F77" s="35" t="s">
        <v>13</v>
      </c>
      <c r="G77" s="34"/>
      <c r="H77" s="36">
        <f>SUM(H78:H94)</f>
        <v>0</v>
      </c>
    </row>
    <row r="78" spans="1:8" s="5" customFormat="1" ht="19.5" customHeight="1">
      <c r="A78" s="37">
        <v>600</v>
      </c>
      <c r="B78" s="38" t="s">
        <v>74</v>
      </c>
      <c r="C78" s="38"/>
      <c r="D78" s="38"/>
      <c r="E78" s="38"/>
      <c r="F78" s="39"/>
      <c r="G78" s="38"/>
      <c r="H78" s="40">
        <f aca="true" t="shared" si="3" ref="H78:H94">PRODUCT(C78:G78,)</f>
        <v>0</v>
      </c>
    </row>
    <row r="79" spans="1:8" s="5" customFormat="1" ht="19.5" customHeight="1">
      <c r="A79" s="37"/>
      <c r="B79" s="76"/>
      <c r="C79" s="38"/>
      <c r="D79" s="38"/>
      <c r="E79" s="38"/>
      <c r="F79" s="39"/>
      <c r="G79" s="38"/>
      <c r="H79" s="40">
        <f t="shared" si="3"/>
        <v>0</v>
      </c>
    </row>
    <row r="80" spans="1:8" s="5" customFormat="1" ht="19.5" customHeight="1">
      <c r="A80" s="37"/>
      <c r="B80" s="76"/>
      <c r="C80" s="38"/>
      <c r="D80" s="38"/>
      <c r="E80" s="38"/>
      <c r="F80" s="39"/>
      <c r="G80" s="38"/>
      <c r="H80" s="40">
        <f t="shared" si="3"/>
        <v>0</v>
      </c>
    </row>
    <row r="81" spans="1:8" s="5" customFormat="1" ht="19.5" customHeight="1">
      <c r="A81" s="37">
        <v>601</v>
      </c>
      <c r="B81" s="76" t="s">
        <v>75</v>
      </c>
      <c r="C81" s="38"/>
      <c r="D81" s="38"/>
      <c r="E81" s="38"/>
      <c r="F81" s="39"/>
      <c r="G81" s="38"/>
      <c r="H81" s="40">
        <f t="shared" si="3"/>
        <v>0</v>
      </c>
    </row>
    <row r="82" spans="1:8" s="5" customFormat="1" ht="19.5" customHeight="1">
      <c r="A82" s="37">
        <v>602</v>
      </c>
      <c r="B82" s="76" t="s">
        <v>76</v>
      </c>
      <c r="C82" s="38"/>
      <c r="D82" s="38"/>
      <c r="E82" s="38"/>
      <c r="F82" s="39"/>
      <c r="G82" s="38"/>
      <c r="H82" s="40">
        <f t="shared" si="3"/>
        <v>0</v>
      </c>
    </row>
    <row r="83" spans="1:8" s="5" customFormat="1" ht="19.5" customHeight="1">
      <c r="A83" s="37">
        <v>603</v>
      </c>
      <c r="B83" s="76" t="s">
        <v>77</v>
      </c>
      <c r="C83" s="38"/>
      <c r="D83" s="38"/>
      <c r="E83" s="38"/>
      <c r="F83" s="39"/>
      <c r="G83" s="38"/>
      <c r="H83" s="40">
        <f t="shared" si="3"/>
        <v>0</v>
      </c>
    </row>
    <row r="84" spans="1:8" s="5" customFormat="1" ht="19.5" customHeight="1">
      <c r="A84" s="37">
        <v>604</v>
      </c>
      <c r="B84" s="76" t="s">
        <v>78</v>
      </c>
      <c r="C84" s="38"/>
      <c r="D84" s="38"/>
      <c r="E84" s="38"/>
      <c r="F84" s="39"/>
      <c r="G84" s="38"/>
      <c r="H84" s="40">
        <f t="shared" si="3"/>
        <v>0</v>
      </c>
    </row>
    <row r="85" spans="1:8" s="5" customFormat="1" ht="19.5" customHeight="1">
      <c r="A85" s="37">
        <v>605</v>
      </c>
      <c r="B85" s="76" t="s">
        <v>79</v>
      </c>
      <c r="C85" s="38"/>
      <c r="D85" s="38"/>
      <c r="E85" s="38"/>
      <c r="F85" s="39"/>
      <c r="G85" s="38"/>
      <c r="H85" s="40">
        <f t="shared" si="3"/>
        <v>0</v>
      </c>
    </row>
    <row r="86" spans="1:8" s="5" customFormat="1" ht="19.5" customHeight="1">
      <c r="A86" s="37">
        <v>606</v>
      </c>
      <c r="B86" s="76" t="s">
        <v>80</v>
      </c>
      <c r="C86" s="38"/>
      <c r="D86" s="38"/>
      <c r="E86" s="38"/>
      <c r="F86" s="39"/>
      <c r="G86" s="38"/>
      <c r="H86" s="40">
        <f t="shared" si="3"/>
        <v>0</v>
      </c>
    </row>
    <row r="87" spans="1:8" s="5" customFormat="1" ht="19.5" customHeight="1">
      <c r="A87" s="37">
        <v>607</v>
      </c>
      <c r="B87" s="76" t="s">
        <v>81</v>
      </c>
      <c r="C87" s="38"/>
      <c r="D87" s="38"/>
      <c r="E87" s="38"/>
      <c r="F87" s="39"/>
      <c r="G87" s="38"/>
      <c r="H87" s="40">
        <f t="shared" si="3"/>
        <v>0</v>
      </c>
    </row>
    <row r="88" spans="1:8" s="5" customFormat="1" ht="19.5" customHeight="1">
      <c r="A88" s="37">
        <v>608</v>
      </c>
      <c r="B88" s="76" t="s">
        <v>82</v>
      </c>
      <c r="C88" s="38"/>
      <c r="D88" s="38"/>
      <c r="E88" s="38"/>
      <c r="F88" s="39"/>
      <c r="G88" s="38"/>
      <c r="H88" s="40">
        <f t="shared" si="3"/>
        <v>0</v>
      </c>
    </row>
    <row r="89" spans="1:8" s="5" customFormat="1" ht="19.5" customHeight="1">
      <c r="A89" s="37">
        <v>609</v>
      </c>
      <c r="B89" s="38" t="s">
        <v>83</v>
      </c>
      <c r="C89" s="38"/>
      <c r="D89" s="38"/>
      <c r="E89" s="38"/>
      <c r="F89" s="39"/>
      <c r="G89" s="38"/>
      <c r="H89" s="40">
        <f t="shared" si="3"/>
        <v>0</v>
      </c>
    </row>
    <row r="90" spans="1:8" s="5" customFormat="1" ht="19.5" customHeight="1">
      <c r="A90" s="37">
        <v>610</v>
      </c>
      <c r="B90" s="38" t="s">
        <v>84</v>
      </c>
      <c r="C90" s="38"/>
      <c r="D90" s="38"/>
      <c r="E90" s="38"/>
      <c r="F90" s="39"/>
      <c r="G90" s="38"/>
      <c r="H90" s="40">
        <f t="shared" si="3"/>
        <v>0</v>
      </c>
    </row>
    <row r="91" spans="1:8" s="5" customFormat="1" ht="19.5" customHeight="1">
      <c r="A91" s="37"/>
      <c r="B91" s="38"/>
      <c r="C91" s="38"/>
      <c r="D91" s="38"/>
      <c r="E91" s="38"/>
      <c r="F91" s="39"/>
      <c r="G91" s="38"/>
      <c r="H91" s="40">
        <f t="shared" si="3"/>
        <v>0</v>
      </c>
    </row>
    <row r="92" spans="1:8" s="5" customFormat="1" ht="19.5" customHeight="1">
      <c r="A92" s="37"/>
      <c r="B92" s="38"/>
      <c r="C92" s="38"/>
      <c r="D92" s="38"/>
      <c r="E92" s="38"/>
      <c r="F92" s="39"/>
      <c r="G92" s="38"/>
      <c r="H92" s="40">
        <f t="shared" si="3"/>
        <v>0</v>
      </c>
    </row>
    <row r="93" spans="1:8" s="5" customFormat="1" ht="19.5" customHeight="1">
      <c r="A93" s="37">
        <v>629</v>
      </c>
      <c r="B93" s="38" t="s">
        <v>85</v>
      </c>
      <c r="C93" s="38"/>
      <c r="D93" s="38"/>
      <c r="E93" s="38"/>
      <c r="F93" s="39"/>
      <c r="G93" s="38"/>
      <c r="H93" s="40">
        <f t="shared" si="3"/>
        <v>0</v>
      </c>
    </row>
    <row r="94" spans="1:8" s="5" customFormat="1" ht="18.75" customHeight="1">
      <c r="A94" s="37"/>
      <c r="B94" s="38"/>
      <c r="C94" s="38"/>
      <c r="D94" s="38"/>
      <c r="E94" s="38"/>
      <c r="F94" s="39"/>
      <c r="G94" s="38"/>
      <c r="H94" s="40">
        <f t="shared" si="3"/>
        <v>0</v>
      </c>
    </row>
    <row r="95" spans="1:8" s="32" customFormat="1" ht="21.75" customHeight="1">
      <c r="A95" s="77" t="s">
        <v>86</v>
      </c>
      <c r="B95" s="33" t="s">
        <v>87</v>
      </c>
      <c r="C95" s="34"/>
      <c r="D95" s="34"/>
      <c r="E95" s="34"/>
      <c r="F95" s="35" t="s">
        <v>13</v>
      </c>
      <c r="G95" s="34"/>
      <c r="H95" s="36">
        <f>SUM(H96:H116)</f>
        <v>0</v>
      </c>
    </row>
    <row r="96" spans="1:8" s="5" customFormat="1" ht="19.5" customHeight="1">
      <c r="A96" s="37">
        <v>710</v>
      </c>
      <c r="B96" s="71" t="s">
        <v>88</v>
      </c>
      <c r="C96" s="38"/>
      <c r="D96" s="38"/>
      <c r="E96" s="38"/>
      <c r="F96" s="39"/>
      <c r="G96" s="38"/>
      <c r="H96" s="40">
        <f aca="true" t="shared" si="4" ref="H96:H104">PRODUCT(C96:G96,)</f>
        <v>0</v>
      </c>
    </row>
    <row r="97" spans="1:8" s="5" customFormat="1" ht="19.5" customHeight="1">
      <c r="A97" s="37">
        <v>711</v>
      </c>
      <c r="B97" s="38" t="s">
        <v>89</v>
      </c>
      <c r="C97" s="38"/>
      <c r="D97" s="38"/>
      <c r="E97" s="38"/>
      <c r="F97" s="39"/>
      <c r="G97" s="38"/>
      <c r="H97" s="40">
        <f t="shared" si="4"/>
        <v>0</v>
      </c>
    </row>
    <row r="98" spans="1:8" s="5" customFormat="1" ht="19.5" customHeight="1">
      <c r="A98" s="37">
        <v>712</v>
      </c>
      <c r="B98" s="38" t="s">
        <v>90</v>
      </c>
      <c r="C98" s="38"/>
      <c r="D98" s="38"/>
      <c r="E98" s="38"/>
      <c r="F98" s="39"/>
      <c r="G98" s="38"/>
      <c r="H98" s="40">
        <f t="shared" si="4"/>
        <v>0</v>
      </c>
    </row>
    <row r="99" spans="1:8" s="5" customFormat="1" ht="19.5" customHeight="1">
      <c r="A99" s="37">
        <v>713</v>
      </c>
      <c r="B99" s="38" t="s">
        <v>91</v>
      </c>
      <c r="C99" s="38"/>
      <c r="D99" s="38"/>
      <c r="E99" s="38"/>
      <c r="F99" s="39"/>
      <c r="G99" s="38"/>
      <c r="H99" s="40">
        <f t="shared" si="4"/>
        <v>0</v>
      </c>
    </row>
    <row r="100" spans="1:8" s="5" customFormat="1" ht="19.5" customHeight="1">
      <c r="A100" s="37">
        <v>714</v>
      </c>
      <c r="B100" s="38" t="s">
        <v>92</v>
      </c>
      <c r="C100" s="38"/>
      <c r="D100" s="38"/>
      <c r="E100" s="38"/>
      <c r="F100" s="70"/>
      <c r="G100" s="38"/>
      <c r="H100" s="40">
        <f t="shared" si="4"/>
        <v>0</v>
      </c>
    </row>
    <row r="101" spans="1:8" s="5" customFormat="1" ht="19.5" customHeight="1">
      <c r="A101" s="37"/>
      <c r="B101" s="38" t="s">
        <v>93</v>
      </c>
      <c r="C101" s="38"/>
      <c r="D101" s="38"/>
      <c r="E101" s="38"/>
      <c r="F101" s="70"/>
      <c r="G101" s="38"/>
      <c r="H101" s="40">
        <f t="shared" si="4"/>
        <v>0</v>
      </c>
    </row>
    <row r="102" spans="1:8" s="5" customFormat="1" ht="19.5" customHeight="1">
      <c r="A102" s="37"/>
      <c r="B102" s="38" t="s">
        <v>94</v>
      </c>
      <c r="C102" s="38"/>
      <c r="D102" s="38"/>
      <c r="E102" s="38"/>
      <c r="F102" s="70"/>
      <c r="G102" s="38"/>
      <c r="H102" s="40">
        <f t="shared" si="4"/>
        <v>0</v>
      </c>
    </row>
    <row r="103" spans="1:8" s="5" customFormat="1" ht="19.5" customHeight="1">
      <c r="A103" s="37"/>
      <c r="B103" s="38" t="s">
        <v>95</v>
      </c>
      <c r="C103" s="38"/>
      <c r="D103" s="38"/>
      <c r="E103" s="38"/>
      <c r="F103" s="70"/>
      <c r="G103" s="38"/>
      <c r="H103" s="40">
        <f t="shared" si="4"/>
        <v>0</v>
      </c>
    </row>
    <row r="104" spans="1:8" s="5" customFormat="1" ht="19.5" customHeight="1">
      <c r="A104" s="78"/>
      <c r="B104" s="79" t="s">
        <v>96</v>
      </c>
      <c r="C104" s="59"/>
      <c r="D104" s="59"/>
      <c r="E104" s="59"/>
      <c r="F104" s="80"/>
      <c r="G104" s="59"/>
      <c r="H104" s="61">
        <f t="shared" si="4"/>
        <v>0</v>
      </c>
    </row>
    <row r="105" spans="1:8" s="11" customFormat="1" ht="12.75">
      <c r="A105" s="17">
        <v>1</v>
      </c>
      <c r="B105" s="19">
        <v>2</v>
      </c>
      <c r="C105" s="19">
        <v>3</v>
      </c>
      <c r="D105" s="19">
        <v>4</v>
      </c>
      <c r="E105" s="19">
        <v>5</v>
      </c>
      <c r="F105" s="20">
        <v>6</v>
      </c>
      <c r="G105" s="19">
        <v>7</v>
      </c>
      <c r="H105" s="21" t="s">
        <v>10</v>
      </c>
    </row>
    <row r="106" spans="1:8" s="5" customFormat="1" ht="19.5" customHeight="1">
      <c r="A106" s="37">
        <v>715</v>
      </c>
      <c r="B106" s="38" t="s">
        <v>97</v>
      </c>
      <c r="C106" s="38"/>
      <c r="D106" s="38"/>
      <c r="E106" s="38"/>
      <c r="F106" s="39"/>
      <c r="G106" s="38"/>
      <c r="H106" s="40">
        <f aca="true" t="shared" si="5" ref="H106:H116">PRODUCT(C106:G106,)</f>
        <v>0</v>
      </c>
    </row>
    <row r="107" spans="1:8" s="5" customFormat="1" ht="19.5" customHeight="1">
      <c r="A107" s="37"/>
      <c r="B107" s="71"/>
      <c r="C107" s="38"/>
      <c r="D107" s="38"/>
      <c r="E107" s="38"/>
      <c r="F107" s="39"/>
      <c r="G107" s="38"/>
      <c r="H107" s="40">
        <f t="shared" si="5"/>
        <v>0</v>
      </c>
    </row>
    <row r="108" spans="1:8" s="5" customFormat="1" ht="19.5" customHeight="1">
      <c r="A108" s="37"/>
      <c r="B108" s="71"/>
      <c r="C108" s="38"/>
      <c r="D108" s="38"/>
      <c r="E108" s="38"/>
      <c r="F108" s="39"/>
      <c r="G108" s="38"/>
      <c r="H108" s="40">
        <f t="shared" si="5"/>
        <v>0</v>
      </c>
    </row>
    <row r="109" spans="1:8" s="5" customFormat="1" ht="19.5" customHeight="1">
      <c r="A109" s="81"/>
      <c r="B109" s="71"/>
      <c r="C109" s="38"/>
      <c r="D109" s="38"/>
      <c r="E109" s="38"/>
      <c r="F109" s="39"/>
      <c r="G109" s="38"/>
      <c r="H109" s="40">
        <f t="shared" si="5"/>
        <v>0</v>
      </c>
    </row>
    <row r="110" spans="1:8" s="5" customFormat="1" ht="19.5" customHeight="1">
      <c r="A110" s="37">
        <v>716</v>
      </c>
      <c r="B110" s="38" t="s">
        <v>98</v>
      </c>
      <c r="C110" s="38"/>
      <c r="D110" s="38"/>
      <c r="E110" s="38"/>
      <c r="F110" s="39"/>
      <c r="G110" s="38"/>
      <c r="H110" s="40">
        <f t="shared" si="5"/>
        <v>0</v>
      </c>
    </row>
    <row r="111" spans="1:8" s="5" customFormat="1" ht="19.5" customHeight="1">
      <c r="A111" s="72"/>
      <c r="B111" s="41"/>
      <c r="C111" s="38"/>
      <c r="D111" s="38"/>
      <c r="E111" s="38"/>
      <c r="F111" s="39"/>
      <c r="G111" s="38"/>
      <c r="H111" s="40">
        <f t="shared" si="5"/>
        <v>0</v>
      </c>
    </row>
    <row r="112" spans="1:8" s="5" customFormat="1" ht="19.5" customHeight="1">
      <c r="A112" s="37">
        <v>717</v>
      </c>
      <c r="B112" s="38" t="s">
        <v>99</v>
      </c>
      <c r="C112" s="38"/>
      <c r="D112" s="38"/>
      <c r="E112" s="38"/>
      <c r="F112" s="39"/>
      <c r="G112" s="38"/>
      <c r="H112" s="40">
        <f t="shared" si="5"/>
        <v>0</v>
      </c>
    </row>
    <row r="113" spans="1:8" s="5" customFormat="1" ht="19.5" customHeight="1">
      <c r="A113" s="37"/>
      <c r="B113" s="38"/>
      <c r="C113" s="38"/>
      <c r="D113" s="38"/>
      <c r="E113" s="38"/>
      <c r="F113" s="39"/>
      <c r="G113" s="38"/>
      <c r="H113" s="40">
        <f t="shared" si="5"/>
        <v>0</v>
      </c>
    </row>
    <row r="114" spans="1:8" s="5" customFormat="1" ht="19.5" customHeight="1">
      <c r="A114" s="37">
        <v>718</v>
      </c>
      <c r="B114" s="38" t="s">
        <v>100</v>
      </c>
      <c r="C114" s="38"/>
      <c r="D114" s="38"/>
      <c r="E114" s="38"/>
      <c r="F114" s="39"/>
      <c r="G114" s="38"/>
      <c r="H114" s="40">
        <f t="shared" si="5"/>
        <v>0</v>
      </c>
    </row>
    <row r="115" spans="1:8" s="5" customFormat="1" ht="19.5" customHeight="1">
      <c r="A115" s="37"/>
      <c r="B115" s="38"/>
      <c r="C115" s="38"/>
      <c r="D115" s="38"/>
      <c r="E115" s="38"/>
      <c r="F115" s="39"/>
      <c r="G115" s="38"/>
      <c r="H115" s="40">
        <f t="shared" si="5"/>
        <v>0</v>
      </c>
    </row>
    <row r="116" spans="1:8" s="5" customFormat="1" ht="19.5" customHeight="1">
      <c r="A116" s="37"/>
      <c r="B116" s="38"/>
      <c r="C116" s="38"/>
      <c r="D116" s="38"/>
      <c r="E116" s="38"/>
      <c r="F116" s="39"/>
      <c r="G116" s="38"/>
      <c r="H116" s="40">
        <f t="shared" si="5"/>
        <v>0</v>
      </c>
    </row>
    <row r="117" spans="1:8" s="32" customFormat="1" ht="24.75" customHeight="1">
      <c r="A117" s="26" t="s">
        <v>101</v>
      </c>
      <c r="B117" s="34" t="s">
        <v>102</v>
      </c>
      <c r="C117" s="34"/>
      <c r="D117" s="34"/>
      <c r="E117" s="34"/>
      <c r="F117" s="35" t="s">
        <v>13</v>
      </c>
      <c r="G117" s="34"/>
      <c r="H117" s="36">
        <f>SUM(H118:H126)</f>
        <v>0</v>
      </c>
    </row>
    <row r="118" spans="1:8" s="5" customFormat="1" ht="19.5" customHeight="1">
      <c r="A118" s="37">
        <v>801</v>
      </c>
      <c r="B118" s="38" t="s">
        <v>103</v>
      </c>
      <c r="C118" s="38"/>
      <c r="D118" s="38"/>
      <c r="E118" s="38"/>
      <c r="F118" s="39"/>
      <c r="G118" s="38"/>
      <c r="H118" s="40">
        <f aca="true" t="shared" si="6" ref="H118:H126">PRODUCT(C118:G118,)</f>
        <v>0</v>
      </c>
    </row>
    <row r="119" spans="1:8" s="5" customFormat="1" ht="19.5" customHeight="1">
      <c r="A119" s="37">
        <v>802</v>
      </c>
      <c r="B119" s="38" t="s">
        <v>104</v>
      </c>
      <c r="C119" s="38"/>
      <c r="D119" s="82"/>
      <c r="E119" s="38"/>
      <c r="F119" s="41"/>
      <c r="G119" s="38"/>
      <c r="H119" s="40">
        <f t="shared" si="6"/>
        <v>0</v>
      </c>
    </row>
    <row r="120" spans="1:8" s="5" customFormat="1" ht="19.5" customHeight="1">
      <c r="A120" s="37"/>
      <c r="B120" s="38" t="s">
        <v>105</v>
      </c>
      <c r="C120" s="38"/>
      <c r="D120" s="82"/>
      <c r="E120" s="38"/>
      <c r="F120" s="39"/>
      <c r="G120" s="38"/>
      <c r="H120" s="40">
        <f t="shared" si="6"/>
        <v>0</v>
      </c>
    </row>
    <row r="121" spans="1:8" s="69" customFormat="1" ht="19.5" customHeight="1">
      <c r="A121" s="37">
        <v>803</v>
      </c>
      <c r="B121" s="68" t="s">
        <v>106</v>
      </c>
      <c r="C121" s="38"/>
      <c r="D121" s="82"/>
      <c r="E121" s="39"/>
      <c r="F121" s="39"/>
      <c r="G121" s="39"/>
      <c r="H121" s="40">
        <f t="shared" si="6"/>
        <v>0</v>
      </c>
    </row>
    <row r="122" spans="1:8" s="69" customFormat="1" ht="19.5" customHeight="1">
      <c r="A122" s="83">
        <v>804</v>
      </c>
      <c r="B122" s="41" t="s">
        <v>107</v>
      </c>
      <c r="C122" s="38"/>
      <c r="D122" s="82"/>
      <c r="E122" s="39"/>
      <c r="F122" s="39"/>
      <c r="G122" s="39"/>
      <c r="H122" s="40">
        <f t="shared" si="6"/>
        <v>0</v>
      </c>
    </row>
    <row r="123" spans="1:8" s="5" customFormat="1" ht="19.5" customHeight="1">
      <c r="A123" s="37">
        <v>805</v>
      </c>
      <c r="B123" s="71" t="s">
        <v>108</v>
      </c>
      <c r="C123" s="38"/>
      <c r="D123" s="82"/>
      <c r="E123" s="38"/>
      <c r="F123" s="38"/>
      <c r="G123" s="38"/>
      <c r="H123" s="40">
        <f t="shared" si="6"/>
        <v>0</v>
      </c>
    </row>
    <row r="124" spans="1:8" s="69" customFormat="1" ht="19.5" customHeight="1">
      <c r="A124" s="37">
        <v>806</v>
      </c>
      <c r="B124" s="38" t="s">
        <v>109</v>
      </c>
      <c r="C124" s="38"/>
      <c r="D124" s="82"/>
      <c r="E124" s="39"/>
      <c r="F124" s="39"/>
      <c r="G124" s="39"/>
      <c r="H124" s="40">
        <f t="shared" si="6"/>
        <v>0</v>
      </c>
    </row>
    <row r="125" spans="1:8" s="5" customFormat="1" ht="19.5" customHeight="1">
      <c r="A125" s="37">
        <v>807</v>
      </c>
      <c r="B125" s="71" t="s">
        <v>110</v>
      </c>
      <c r="C125" s="38"/>
      <c r="D125" s="41"/>
      <c r="E125" s="38"/>
      <c r="F125" s="38"/>
      <c r="G125" s="38"/>
      <c r="H125" s="40">
        <f t="shared" si="6"/>
        <v>0</v>
      </c>
    </row>
    <row r="126" spans="1:8" s="5" customFormat="1" ht="19.5" customHeight="1">
      <c r="A126" s="37"/>
      <c r="B126" s="71"/>
      <c r="C126" s="38"/>
      <c r="D126" s="38"/>
      <c r="E126" s="38"/>
      <c r="F126" s="39"/>
      <c r="G126" s="38"/>
      <c r="H126" s="40">
        <f t="shared" si="6"/>
        <v>0</v>
      </c>
    </row>
    <row r="127" spans="1:8" s="32" customFormat="1" ht="21.75" customHeight="1">
      <c r="A127" s="26" t="s">
        <v>111</v>
      </c>
      <c r="B127" s="84" t="s">
        <v>112</v>
      </c>
      <c r="C127" s="34"/>
      <c r="D127" s="34"/>
      <c r="E127" s="85"/>
      <c r="F127" s="35" t="s">
        <v>13</v>
      </c>
      <c r="G127" s="34"/>
      <c r="H127" s="36">
        <f>SUM(H128:H145)</f>
        <v>0</v>
      </c>
    </row>
    <row r="128" spans="1:8" s="5" customFormat="1" ht="19.5" customHeight="1">
      <c r="A128" s="37">
        <v>901</v>
      </c>
      <c r="B128" s="38" t="s">
        <v>113</v>
      </c>
      <c r="C128" s="38"/>
      <c r="D128" s="38"/>
      <c r="E128" s="38"/>
      <c r="F128" s="39"/>
      <c r="G128" s="38"/>
      <c r="H128" s="40">
        <f aca="true" t="shared" si="7" ref="H128:H139">PRODUCT(C128:G128,)</f>
        <v>0</v>
      </c>
    </row>
    <row r="129" spans="1:8" s="5" customFormat="1" ht="19.5" customHeight="1">
      <c r="A129" s="37"/>
      <c r="B129" s="38" t="s">
        <v>114</v>
      </c>
      <c r="C129" s="38"/>
      <c r="D129" s="38"/>
      <c r="E129" s="38"/>
      <c r="F129" s="39"/>
      <c r="G129" s="38"/>
      <c r="H129" s="40">
        <f t="shared" si="7"/>
        <v>0</v>
      </c>
    </row>
    <row r="130" spans="1:8" s="5" customFormat="1" ht="19.5" customHeight="1">
      <c r="A130" s="37"/>
      <c r="B130" s="38" t="s">
        <v>115</v>
      </c>
      <c r="C130" s="38"/>
      <c r="D130" s="38"/>
      <c r="E130" s="38"/>
      <c r="F130" s="39"/>
      <c r="G130" s="38"/>
      <c r="H130" s="40">
        <f t="shared" si="7"/>
        <v>0</v>
      </c>
    </row>
    <row r="131" spans="1:8" s="5" customFormat="1" ht="19.5" customHeight="1">
      <c r="A131" s="37">
        <v>902</v>
      </c>
      <c r="B131" s="38" t="s">
        <v>116</v>
      </c>
      <c r="C131" s="38"/>
      <c r="D131" s="38"/>
      <c r="E131" s="38"/>
      <c r="F131" s="39"/>
      <c r="G131" s="38"/>
      <c r="H131" s="40">
        <f t="shared" si="7"/>
        <v>0</v>
      </c>
    </row>
    <row r="132" spans="1:8" s="5" customFormat="1" ht="19.5" customHeight="1">
      <c r="A132" s="81"/>
      <c r="B132" s="71"/>
      <c r="C132" s="38"/>
      <c r="D132" s="38"/>
      <c r="E132" s="38"/>
      <c r="F132" s="39"/>
      <c r="G132" s="38"/>
      <c r="H132" s="40">
        <f t="shared" si="7"/>
        <v>0</v>
      </c>
    </row>
    <row r="133" spans="1:8" s="5" customFormat="1" ht="19.5" customHeight="1">
      <c r="A133" s="37">
        <v>903</v>
      </c>
      <c r="B133" s="38" t="s">
        <v>117</v>
      </c>
      <c r="C133" s="38"/>
      <c r="D133" s="38"/>
      <c r="E133" s="38"/>
      <c r="F133" s="39"/>
      <c r="G133" s="38"/>
      <c r="H133" s="40">
        <f t="shared" si="7"/>
        <v>0</v>
      </c>
    </row>
    <row r="134" spans="1:8" s="5" customFormat="1" ht="19.5" customHeight="1">
      <c r="A134" s="37"/>
      <c r="B134" s="38" t="s">
        <v>118</v>
      </c>
      <c r="C134" s="86"/>
      <c r="D134" s="38"/>
      <c r="E134" s="38"/>
      <c r="F134" s="39"/>
      <c r="G134" s="38"/>
      <c r="H134" s="40">
        <f t="shared" si="7"/>
        <v>0</v>
      </c>
    </row>
    <row r="135" spans="1:8" s="5" customFormat="1" ht="19.5" customHeight="1">
      <c r="A135" s="72"/>
      <c r="B135" s="41"/>
      <c r="C135" s="86"/>
      <c r="D135" s="38"/>
      <c r="E135" s="38"/>
      <c r="F135" s="39"/>
      <c r="G135" s="38"/>
      <c r="H135" s="40">
        <f t="shared" si="7"/>
        <v>0</v>
      </c>
    </row>
    <row r="136" spans="1:8" s="5" customFormat="1" ht="19.5" customHeight="1">
      <c r="A136" s="37">
        <v>904</v>
      </c>
      <c r="B136" s="38" t="s">
        <v>119</v>
      </c>
      <c r="C136" s="86"/>
      <c r="D136" s="38"/>
      <c r="E136" s="38"/>
      <c r="F136" s="39"/>
      <c r="G136" s="38"/>
      <c r="H136" s="40">
        <f t="shared" si="7"/>
        <v>0</v>
      </c>
    </row>
    <row r="137" spans="1:8" s="5" customFormat="1" ht="19.5" customHeight="1">
      <c r="A137" s="37">
        <v>905</v>
      </c>
      <c r="B137" s="38" t="s">
        <v>120</v>
      </c>
      <c r="C137" s="86"/>
      <c r="D137" s="38"/>
      <c r="E137" s="86"/>
      <c r="F137" s="39"/>
      <c r="G137" s="38"/>
      <c r="H137" s="40">
        <f t="shared" si="7"/>
        <v>0</v>
      </c>
    </row>
    <row r="138" spans="1:8" s="5" customFormat="1" ht="19.5" customHeight="1">
      <c r="A138" s="37"/>
      <c r="B138" s="38" t="s">
        <v>121</v>
      </c>
      <c r="C138" s="86"/>
      <c r="D138" s="38"/>
      <c r="E138" s="86"/>
      <c r="F138" s="39"/>
      <c r="G138" s="38"/>
      <c r="H138" s="40">
        <f t="shared" si="7"/>
        <v>0</v>
      </c>
    </row>
    <row r="139" spans="1:8" s="5" customFormat="1" ht="19.5" customHeight="1">
      <c r="A139" s="58"/>
      <c r="B139" s="66" t="s">
        <v>122</v>
      </c>
      <c r="C139" s="87"/>
      <c r="D139" s="59"/>
      <c r="E139" s="59"/>
      <c r="F139" s="60"/>
      <c r="G139" s="59"/>
      <c r="H139" s="61">
        <f t="shared" si="7"/>
        <v>0</v>
      </c>
    </row>
    <row r="140" spans="1:8" s="11" customFormat="1" ht="12.75">
      <c r="A140" s="17">
        <v>1</v>
      </c>
      <c r="B140" s="19">
        <v>2</v>
      </c>
      <c r="C140" s="19">
        <v>3</v>
      </c>
      <c r="D140" s="19">
        <v>4</v>
      </c>
      <c r="E140" s="19">
        <v>5</v>
      </c>
      <c r="F140" s="20">
        <v>6</v>
      </c>
      <c r="G140" s="19">
        <v>7</v>
      </c>
      <c r="H140" s="21" t="s">
        <v>10</v>
      </c>
    </row>
    <row r="141" spans="1:8" s="89" customFormat="1" ht="19.5" customHeight="1">
      <c r="A141" s="88"/>
      <c r="B141" s="38" t="s">
        <v>123</v>
      </c>
      <c r="C141" s="86"/>
      <c r="D141" s="86"/>
      <c r="E141" s="86"/>
      <c r="F141" s="70"/>
      <c r="G141" s="86"/>
      <c r="H141" s="40">
        <f>PRODUCT(C141:G141,)</f>
        <v>0</v>
      </c>
    </row>
    <row r="142" spans="1:8" s="89" customFormat="1" ht="19.5" customHeight="1">
      <c r="A142" s="88"/>
      <c r="B142" s="86"/>
      <c r="C142" s="86"/>
      <c r="D142" s="86"/>
      <c r="E142" s="86"/>
      <c r="F142" s="90"/>
      <c r="G142" s="86"/>
      <c r="H142" s="40">
        <f>PRODUCT(C142:G142,)</f>
        <v>0</v>
      </c>
    </row>
    <row r="143" spans="1:8" s="5" customFormat="1" ht="19.5" customHeight="1">
      <c r="A143" s="37">
        <v>929</v>
      </c>
      <c r="B143" s="38" t="s">
        <v>124</v>
      </c>
      <c r="C143" s="38"/>
      <c r="D143" s="38"/>
      <c r="E143" s="38"/>
      <c r="F143" s="39"/>
      <c r="G143" s="38"/>
      <c r="H143" s="40">
        <f>PRODUCT(C143:G143,)</f>
        <v>0</v>
      </c>
    </row>
    <row r="144" spans="1:8" s="5" customFormat="1" ht="19.5" customHeight="1">
      <c r="A144" s="91"/>
      <c r="B144" s="38"/>
      <c r="C144" s="38"/>
      <c r="D144" s="38"/>
      <c r="E144" s="38"/>
      <c r="F144" s="39"/>
      <c r="G144" s="38"/>
      <c r="H144" s="40">
        <f>PRODUCT(C144:G144,)</f>
        <v>0</v>
      </c>
    </row>
    <row r="145" spans="1:8" s="5" customFormat="1" ht="19.5" customHeight="1" thickBot="1">
      <c r="A145" s="37"/>
      <c r="B145" s="38"/>
      <c r="C145" s="38"/>
      <c r="D145" s="38"/>
      <c r="E145" s="38"/>
      <c r="F145" s="39"/>
      <c r="G145" s="38"/>
      <c r="H145" s="40">
        <f>PRODUCT(C145:G145,)</f>
        <v>0</v>
      </c>
    </row>
    <row r="146" spans="1:8" s="32" customFormat="1" ht="24.75" customHeight="1" thickBot="1" thickTop="1">
      <c r="A146" s="92"/>
      <c r="B146" s="46" t="s">
        <v>125</v>
      </c>
      <c r="C146" s="48"/>
      <c r="D146" s="48"/>
      <c r="E146" s="48"/>
      <c r="F146" s="93" t="s">
        <v>9</v>
      </c>
      <c r="G146" s="48"/>
      <c r="H146" s="50">
        <f>SUM(H147,H189,H223)</f>
        <v>0</v>
      </c>
    </row>
    <row r="147" spans="1:8" s="32" customFormat="1" ht="21.75" customHeight="1" thickTop="1">
      <c r="A147" s="26" t="s">
        <v>126</v>
      </c>
      <c r="B147" s="33" t="s">
        <v>125</v>
      </c>
      <c r="C147" s="34"/>
      <c r="D147" s="34"/>
      <c r="E147" s="34"/>
      <c r="F147" s="35" t="s">
        <v>13</v>
      </c>
      <c r="G147" s="34"/>
      <c r="H147" s="36">
        <f>SUM(H148,H157,H167)</f>
        <v>0</v>
      </c>
    </row>
    <row r="148" spans="1:8" s="32" customFormat="1" ht="21.75" customHeight="1">
      <c r="A148" s="26" t="s">
        <v>127</v>
      </c>
      <c r="B148" s="94" t="s">
        <v>128</v>
      </c>
      <c r="C148" s="95"/>
      <c r="D148" s="95"/>
      <c r="E148" s="95"/>
      <c r="F148" s="96" t="s">
        <v>16</v>
      </c>
      <c r="G148" s="97"/>
      <c r="H148" s="36">
        <f>SUM(H149:H156)</f>
        <v>0</v>
      </c>
    </row>
    <row r="149" spans="1:8" s="5" customFormat="1" ht="19.5" customHeight="1">
      <c r="A149" s="37">
        <v>1001</v>
      </c>
      <c r="B149" s="38" t="s">
        <v>129</v>
      </c>
      <c r="C149" s="38"/>
      <c r="D149" s="38"/>
      <c r="E149" s="38"/>
      <c r="F149" s="39"/>
      <c r="G149" s="38"/>
      <c r="H149" s="40">
        <f aca="true" t="shared" si="8" ref="H149:H156">PRODUCT(C149:G149,)</f>
        <v>0</v>
      </c>
    </row>
    <row r="150" spans="1:8" s="32" customFormat="1" ht="21.75" customHeight="1">
      <c r="A150" s="37">
        <v>1002</v>
      </c>
      <c r="B150" s="42" t="s">
        <v>130</v>
      </c>
      <c r="C150" s="38"/>
      <c r="D150" s="38"/>
      <c r="E150" s="38"/>
      <c r="F150" s="70"/>
      <c r="G150" s="73"/>
      <c r="H150" s="40">
        <f t="shared" si="8"/>
        <v>0</v>
      </c>
    </row>
    <row r="151" spans="1:8" s="5" customFormat="1" ht="19.5" customHeight="1">
      <c r="A151" s="37">
        <v>1003</v>
      </c>
      <c r="B151" s="38" t="s">
        <v>131</v>
      </c>
      <c r="C151" s="38"/>
      <c r="D151" s="38"/>
      <c r="E151" s="86"/>
      <c r="F151" s="39"/>
      <c r="G151" s="38"/>
      <c r="H151" s="40">
        <f t="shared" si="8"/>
        <v>0</v>
      </c>
    </row>
    <row r="152" spans="1:8" s="5" customFormat="1" ht="19.5" customHeight="1">
      <c r="A152" s="37">
        <v>1004</v>
      </c>
      <c r="B152" s="38" t="s">
        <v>132</v>
      </c>
      <c r="C152" s="38"/>
      <c r="D152" s="38"/>
      <c r="E152" s="38"/>
      <c r="F152" s="39"/>
      <c r="G152" s="38"/>
      <c r="H152" s="40">
        <f t="shared" si="8"/>
        <v>0</v>
      </c>
    </row>
    <row r="153" spans="1:8" s="5" customFormat="1" ht="19.5" customHeight="1">
      <c r="A153" s="37">
        <v>1005</v>
      </c>
      <c r="B153" s="38" t="s">
        <v>133</v>
      </c>
      <c r="C153" s="38"/>
      <c r="D153" s="38"/>
      <c r="E153" s="86"/>
      <c r="F153" s="39"/>
      <c r="G153" s="38"/>
      <c r="H153" s="40">
        <f t="shared" si="8"/>
        <v>0</v>
      </c>
    </row>
    <row r="154" spans="1:8" s="5" customFormat="1" ht="19.5" customHeight="1">
      <c r="A154" s="37">
        <v>1006</v>
      </c>
      <c r="B154" s="38" t="s">
        <v>134</v>
      </c>
      <c r="C154" s="38"/>
      <c r="D154" s="38"/>
      <c r="E154" s="38"/>
      <c r="F154" s="39"/>
      <c r="G154" s="38"/>
      <c r="H154" s="40">
        <f t="shared" si="8"/>
        <v>0</v>
      </c>
    </row>
    <row r="155" spans="1:8" s="5" customFormat="1" ht="19.5" customHeight="1">
      <c r="A155" s="37"/>
      <c r="B155" s="38"/>
      <c r="C155" s="38"/>
      <c r="D155" s="38"/>
      <c r="E155" s="38"/>
      <c r="F155" s="39"/>
      <c r="G155" s="38"/>
      <c r="H155" s="40">
        <f t="shared" si="8"/>
        <v>0</v>
      </c>
    </row>
    <row r="156" spans="1:8" s="5" customFormat="1" ht="19.5" customHeight="1">
      <c r="A156" s="81"/>
      <c r="B156" s="71"/>
      <c r="C156" s="38"/>
      <c r="D156" s="38"/>
      <c r="E156" s="38"/>
      <c r="F156" s="39"/>
      <c r="G156" s="38"/>
      <c r="H156" s="40">
        <f t="shared" si="8"/>
        <v>0</v>
      </c>
    </row>
    <row r="157" spans="1:8" s="32" customFormat="1" ht="21.75" customHeight="1">
      <c r="A157" s="26" t="s">
        <v>135</v>
      </c>
      <c r="B157" s="98" t="s">
        <v>136</v>
      </c>
      <c r="C157" s="34"/>
      <c r="D157" s="34"/>
      <c r="E157" s="34"/>
      <c r="F157" s="35" t="s">
        <v>16</v>
      </c>
      <c r="G157" s="99"/>
      <c r="H157" s="36">
        <f>SUM(H158:H166)</f>
        <v>0</v>
      </c>
    </row>
    <row r="158" spans="1:8" s="5" customFormat="1" ht="19.5" customHeight="1">
      <c r="A158" s="37">
        <v>1020</v>
      </c>
      <c r="B158" s="38" t="s">
        <v>137</v>
      </c>
      <c r="C158" s="38"/>
      <c r="D158" s="38"/>
      <c r="E158" s="38"/>
      <c r="F158" s="39"/>
      <c r="G158" s="38"/>
      <c r="H158" s="40">
        <f aca="true" t="shared" si="9" ref="H158:H166">PRODUCT(C158:G158,)</f>
        <v>0</v>
      </c>
    </row>
    <row r="159" spans="1:8" s="5" customFormat="1" ht="19.5" customHeight="1">
      <c r="A159" s="37">
        <v>1021</v>
      </c>
      <c r="B159" s="38" t="s">
        <v>138</v>
      </c>
      <c r="C159" s="38"/>
      <c r="D159" s="38"/>
      <c r="E159" s="38"/>
      <c r="F159" s="39"/>
      <c r="G159" s="38"/>
      <c r="H159" s="40">
        <f t="shared" si="9"/>
        <v>0</v>
      </c>
    </row>
    <row r="160" spans="1:8" s="5" customFormat="1" ht="19.5" customHeight="1">
      <c r="A160" s="37"/>
      <c r="B160" s="38"/>
      <c r="C160" s="38"/>
      <c r="D160" s="38"/>
      <c r="E160" s="38"/>
      <c r="F160" s="39"/>
      <c r="G160" s="38"/>
      <c r="H160" s="40">
        <f t="shared" si="9"/>
        <v>0</v>
      </c>
    </row>
    <row r="161" spans="1:8" s="5" customFormat="1" ht="19.5" customHeight="1">
      <c r="A161" s="37"/>
      <c r="B161" s="75"/>
      <c r="C161" s="38"/>
      <c r="D161" s="38"/>
      <c r="E161" s="38"/>
      <c r="F161" s="39"/>
      <c r="G161" s="38"/>
      <c r="H161" s="40">
        <f t="shared" si="9"/>
        <v>0</v>
      </c>
    </row>
    <row r="162" spans="1:8" s="5" customFormat="1" ht="19.5" customHeight="1">
      <c r="A162" s="37">
        <v>1022</v>
      </c>
      <c r="B162" s="38" t="s">
        <v>139</v>
      </c>
      <c r="C162" s="38"/>
      <c r="D162" s="38"/>
      <c r="E162" s="86"/>
      <c r="F162" s="39"/>
      <c r="G162" s="38"/>
      <c r="H162" s="40">
        <f t="shared" si="9"/>
        <v>0</v>
      </c>
    </row>
    <row r="163" spans="1:8" s="5" customFormat="1" ht="19.5" customHeight="1">
      <c r="A163" s="37"/>
      <c r="B163" s="38"/>
      <c r="C163" s="38"/>
      <c r="D163" s="38"/>
      <c r="E163" s="38"/>
      <c r="F163" s="39"/>
      <c r="G163" s="38"/>
      <c r="H163" s="40">
        <f t="shared" si="9"/>
        <v>0</v>
      </c>
    </row>
    <row r="164" spans="1:8" s="5" customFormat="1" ht="19.5" customHeight="1">
      <c r="A164" s="37">
        <v>1024</v>
      </c>
      <c r="B164" s="38" t="s">
        <v>140</v>
      </c>
      <c r="C164" s="38"/>
      <c r="D164" s="38"/>
      <c r="E164" s="38"/>
      <c r="F164" s="39"/>
      <c r="G164" s="38"/>
      <c r="H164" s="40">
        <f t="shared" si="9"/>
        <v>0</v>
      </c>
    </row>
    <row r="165" spans="1:8" s="5" customFormat="1" ht="19.5" customHeight="1">
      <c r="A165" s="37"/>
      <c r="B165" s="100"/>
      <c r="C165" s="38"/>
      <c r="D165" s="38"/>
      <c r="E165" s="38"/>
      <c r="F165" s="39"/>
      <c r="G165" s="100"/>
      <c r="H165" s="40">
        <f t="shared" si="9"/>
        <v>0</v>
      </c>
    </row>
    <row r="166" spans="1:8" s="5" customFormat="1" ht="19.5" customHeight="1">
      <c r="A166" s="37"/>
      <c r="B166" s="38"/>
      <c r="C166" s="38"/>
      <c r="D166" s="38"/>
      <c r="E166" s="38"/>
      <c r="F166" s="39"/>
      <c r="G166" s="38"/>
      <c r="H166" s="40">
        <f t="shared" si="9"/>
        <v>0</v>
      </c>
    </row>
    <row r="167" spans="1:8" s="5" customFormat="1" ht="21.75" customHeight="1">
      <c r="A167" s="26" t="s">
        <v>141</v>
      </c>
      <c r="B167" s="33" t="s">
        <v>142</v>
      </c>
      <c r="C167" s="62"/>
      <c r="D167" s="62"/>
      <c r="E167" s="62"/>
      <c r="F167" s="35" t="s">
        <v>16</v>
      </c>
      <c r="G167" s="101"/>
      <c r="H167" s="36">
        <f>SUM(H168:H179)</f>
        <v>0</v>
      </c>
    </row>
    <row r="168" spans="1:8" s="5" customFormat="1" ht="19.5" customHeight="1">
      <c r="A168" s="37">
        <v>1031</v>
      </c>
      <c r="B168" s="38" t="s">
        <v>143</v>
      </c>
      <c r="C168" s="38"/>
      <c r="D168" s="38"/>
      <c r="E168" s="38"/>
      <c r="F168" s="39"/>
      <c r="G168" s="38"/>
      <c r="H168" s="40">
        <f aca="true" t="shared" si="10" ref="H168:H173">PRODUCT(C168:G168,)</f>
        <v>0</v>
      </c>
    </row>
    <row r="169" spans="1:8" s="5" customFormat="1" ht="19.5" customHeight="1">
      <c r="A169" s="37"/>
      <c r="B169" s="38" t="s">
        <v>144</v>
      </c>
      <c r="C169" s="38"/>
      <c r="D169" s="38"/>
      <c r="E169" s="38"/>
      <c r="F169" s="39"/>
      <c r="G169" s="38"/>
      <c r="H169" s="40">
        <f t="shared" si="10"/>
        <v>0</v>
      </c>
    </row>
    <row r="170" spans="1:8" s="5" customFormat="1" ht="19.5" customHeight="1">
      <c r="A170" s="83">
        <v>1032</v>
      </c>
      <c r="B170" s="38" t="s">
        <v>145</v>
      </c>
      <c r="C170" s="38"/>
      <c r="D170" s="38"/>
      <c r="E170" s="38"/>
      <c r="F170" s="39"/>
      <c r="G170" s="38"/>
      <c r="H170" s="40">
        <f t="shared" si="10"/>
        <v>0</v>
      </c>
    </row>
    <row r="171" spans="1:8" s="5" customFormat="1" ht="19.5" customHeight="1">
      <c r="A171" s="37">
        <v>1033</v>
      </c>
      <c r="B171" s="38" t="s">
        <v>146</v>
      </c>
      <c r="C171" s="38"/>
      <c r="D171" s="38"/>
      <c r="E171" s="38"/>
      <c r="F171" s="39"/>
      <c r="G171" s="38"/>
      <c r="H171" s="40">
        <f t="shared" si="10"/>
        <v>0</v>
      </c>
    </row>
    <row r="172" spans="1:8" s="5" customFormat="1" ht="19.5" customHeight="1">
      <c r="A172" s="37">
        <v>1034</v>
      </c>
      <c r="B172" s="38" t="s">
        <v>147</v>
      </c>
      <c r="C172" s="38"/>
      <c r="D172" s="38"/>
      <c r="E172" s="38"/>
      <c r="F172" s="39"/>
      <c r="G172" s="38"/>
      <c r="H172" s="40">
        <f t="shared" si="10"/>
        <v>0</v>
      </c>
    </row>
    <row r="173" spans="1:8" s="5" customFormat="1" ht="19.5" customHeight="1">
      <c r="A173" s="58">
        <v>1035</v>
      </c>
      <c r="B173" s="59" t="s">
        <v>148</v>
      </c>
      <c r="C173" s="59"/>
      <c r="D173" s="59"/>
      <c r="E173" s="59"/>
      <c r="F173" s="60"/>
      <c r="G173" s="59"/>
      <c r="H173" s="61">
        <f t="shared" si="10"/>
        <v>0</v>
      </c>
    </row>
    <row r="174" spans="1:8" s="11" customFormat="1" ht="12.75">
      <c r="A174" s="17">
        <v>1</v>
      </c>
      <c r="B174" s="19">
        <v>2</v>
      </c>
      <c r="C174" s="19">
        <v>3</v>
      </c>
      <c r="D174" s="19">
        <v>4</v>
      </c>
      <c r="E174" s="19">
        <v>5</v>
      </c>
      <c r="F174" s="20">
        <v>6</v>
      </c>
      <c r="G174" s="19">
        <v>7</v>
      </c>
      <c r="H174" s="21" t="s">
        <v>10</v>
      </c>
    </row>
    <row r="175" spans="1:8" s="5" customFormat="1" ht="19.5" customHeight="1">
      <c r="A175" s="37">
        <v>1039</v>
      </c>
      <c r="B175" s="38" t="s">
        <v>124</v>
      </c>
      <c r="C175" s="38"/>
      <c r="D175" s="38"/>
      <c r="E175" s="38"/>
      <c r="F175" s="39"/>
      <c r="G175" s="38"/>
      <c r="H175" s="40">
        <f>PRODUCT(C175:G175,)</f>
        <v>0</v>
      </c>
    </row>
    <row r="176" spans="1:8" s="5" customFormat="1" ht="19.5" customHeight="1">
      <c r="A176" s="37"/>
      <c r="B176" s="75"/>
      <c r="C176" s="38"/>
      <c r="D176" s="38"/>
      <c r="E176" s="38"/>
      <c r="F176" s="39"/>
      <c r="G176" s="38"/>
      <c r="H176" s="40">
        <f>PRODUCT(C176:G176,)</f>
        <v>0</v>
      </c>
    </row>
    <row r="177" spans="1:8" s="5" customFormat="1" ht="19.5" customHeight="1">
      <c r="A177" s="37"/>
      <c r="B177" s="38"/>
      <c r="C177" s="38"/>
      <c r="D177" s="38"/>
      <c r="E177" s="38"/>
      <c r="F177" s="39"/>
      <c r="G177" s="38"/>
      <c r="H177" s="40">
        <f>PRODUCT(C177:G177,)</f>
        <v>0</v>
      </c>
    </row>
    <row r="178" spans="1:8" s="5" customFormat="1" ht="19.5" customHeight="1">
      <c r="A178" s="91"/>
      <c r="B178" s="38"/>
      <c r="C178" s="38"/>
      <c r="D178" s="38"/>
      <c r="E178" s="38"/>
      <c r="F178" s="39"/>
      <c r="G178" s="38"/>
      <c r="H178" s="40">
        <f>PRODUCT(C178:G178,)</f>
        <v>0</v>
      </c>
    </row>
    <row r="179" spans="1:8" s="5" customFormat="1" ht="19.5" customHeight="1">
      <c r="A179" s="58"/>
      <c r="B179" s="59"/>
      <c r="C179" s="59"/>
      <c r="D179" s="59"/>
      <c r="E179" s="59"/>
      <c r="F179" s="60"/>
      <c r="G179" s="59"/>
      <c r="H179" s="61">
        <f>PRODUCT(C179:G179,)</f>
        <v>0</v>
      </c>
    </row>
    <row r="180" spans="1:8" s="32" customFormat="1" ht="24.75" customHeight="1">
      <c r="A180" s="26" t="s">
        <v>149</v>
      </c>
      <c r="B180" s="33" t="s">
        <v>150</v>
      </c>
      <c r="C180" s="34"/>
      <c r="D180" s="34"/>
      <c r="E180" s="34"/>
      <c r="F180" s="35" t="s">
        <v>13</v>
      </c>
      <c r="G180" s="34"/>
      <c r="H180" s="36">
        <f>SUM(H181:H188)</f>
        <v>0</v>
      </c>
    </row>
    <row r="181" spans="1:8" s="5" customFormat="1" ht="19.5" customHeight="1">
      <c r="A181" s="37">
        <v>1101</v>
      </c>
      <c r="B181" s="38" t="s">
        <v>151</v>
      </c>
      <c r="C181" s="38"/>
      <c r="D181" s="38"/>
      <c r="E181" s="38"/>
      <c r="F181" s="39"/>
      <c r="G181" s="38"/>
      <c r="H181" s="40">
        <f aca="true" t="shared" si="11" ref="H181:H188">PRODUCT(C181:G181,)</f>
        <v>0</v>
      </c>
    </row>
    <row r="182" spans="1:8" s="5" customFormat="1" ht="19.5" customHeight="1">
      <c r="A182" s="37">
        <v>1102</v>
      </c>
      <c r="B182" s="38" t="s">
        <v>152</v>
      </c>
      <c r="C182" s="38"/>
      <c r="D182" s="38"/>
      <c r="E182" s="38"/>
      <c r="F182" s="39"/>
      <c r="G182" s="38"/>
      <c r="H182" s="40">
        <f t="shared" si="11"/>
        <v>0</v>
      </c>
    </row>
    <row r="183" spans="1:8" s="5" customFormat="1" ht="19.5" customHeight="1">
      <c r="A183" s="81"/>
      <c r="B183" s="71"/>
      <c r="C183" s="38"/>
      <c r="D183" s="38"/>
      <c r="E183" s="38"/>
      <c r="F183" s="39"/>
      <c r="G183" s="38"/>
      <c r="H183" s="40">
        <f t="shared" si="11"/>
        <v>0</v>
      </c>
    </row>
    <row r="184" spans="1:8" s="5" customFormat="1" ht="19.5" customHeight="1">
      <c r="A184" s="37"/>
      <c r="B184" s="75"/>
      <c r="C184" s="38"/>
      <c r="D184" s="38"/>
      <c r="E184" s="38"/>
      <c r="F184" s="39"/>
      <c r="G184" s="38"/>
      <c r="H184" s="40">
        <f t="shared" si="11"/>
        <v>0</v>
      </c>
    </row>
    <row r="185" spans="1:8" s="5" customFormat="1" ht="19.5" customHeight="1">
      <c r="A185" s="37"/>
      <c r="B185" s="75"/>
      <c r="C185" s="38"/>
      <c r="D185" s="38"/>
      <c r="E185" s="38"/>
      <c r="F185" s="39"/>
      <c r="G185" s="38"/>
      <c r="H185" s="40">
        <f t="shared" si="11"/>
        <v>0</v>
      </c>
    </row>
    <row r="186" spans="1:8" s="5" customFormat="1" ht="19.5" customHeight="1">
      <c r="A186" s="37">
        <v>1103</v>
      </c>
      <c r="B186" s="38" t="s">
        <v>153</v>
      </c>
      <c r="C186" s="38"/>
      <c r="D186" s="38"/>
      <c r="E186" s="38"/>
      <c r="F186" s="39"/>
      <c r="G186" s="38"/>
      <c r="H186" s="40">
        <f t="shared" si="11"/>
        <v>0</v>
      </c>
    </row>
    <row r="187" spans="1:8" s="5" customFormat="1" ht="19.5" customHeight="1">
      <c r="A187" s="37">
        <v>1104</v>
      </c>
      <c r="B187" s="38" t="s">
        <v>154</v>
      </c>
      <c r="C187" s="38"/>
      <c r="D187" s="38"/>
      <c r="E187" s="38"/>
      <c r="F187" s="39"/>
      <c r="G187" s="38"/>
      <c r="H187" s="40">
        <f t="shared" si="11"/>
        <v>0</v>
      </c>
    </row>
    <row r="188" spans="1:8" s="5" customFormat="1" ht="19.5" customHeight="1">
      <c r="A188" s="37"/>
      <c r="B188" s="38"/>
      <c r="C188" s="38"/>
      <c r="D188" s="38"/>
      <c r="E188" s="38"/>
      <c r="F188" s="39"/>
      <c r="G188" s="38"/>
      <c r="H188" s="40">
        <f t="shared" si="11"/>
        <v>0</v>
      </c>
    </row>
    <row r="189" spans="1:8" s="5" customFormat="1" ht="21.75" customHeight="1">
      <c r="A189" s="26" t="s">
        <v>155</v>
      </c>
      <c r="B189" s="34" t="s">
        <v>156</v>
      </c>
      <c r="C189" s="62"/>
      <c r="D189" s="62"/>
      <c r="E189" s="62"/>
      <c r="F189" s="35" t="s">
        <v>13</v>
      </c>
      <c r="G189" s="101"/>
      <c r="H189" s="36">
        <f>SUM(H190,H204)</f>
        <v>0</v>
      </c>
    </row>
    <row r="190" spans="1:8" s="5" customFormat="1" ht="21.75" customHeight="1">
      <c r="A190" s="51" t="s">
        <v>157</v>
      </c>
      <c r="B190" s="53" t="s">
        <v>158</v>
      </c>
      <c r="C190" s="102"/>
      <c r="D190" s="102"/>
      <c r="E190" s="102"/>
      <c r="F190" s="54" t="s">
        <v>16</v>
      </c>
      <c r="G190" s="103"/>
      <c r="H190" s="56">
        <f>SUM(H191:H203)</f>
        <v>0</v>
      </c>
    </row>
    <row r="191" spans="1:8" s="5" customFormat="1" ht="19.5" customHeight="1">
      <c r="A191" s="37">
        <v>1210</v>
      </c>
      <c r="B191" s="38" t="s">
        <v>159</v>
      </c>
      <c r="C191" s="38"/>
      <c r="D191" s="38"/>
      <c r="E191" s="38"/>
      <c r="F191" s="104"/>
      <c r="G191" s="38"/>
      <c r="H191" s="40">
        <f aca="true" t="shared" si="12" ref="H191:H203">PRODUCT(C191:G191,)</f>
        <v>0</v>
      </c>
    </row>
    <row r="192" spans="1:8" s="5" customFormat="1" ht="19.5" customHeight="1">
      <c r="A192" s="37"/>
      <c r="B192" s="42" t="s">
        <v>160</v>
      </c>
      <c r="C192" s="38"/>
      <c r="D192" s="38"/>
      <c r="E192" s="38"/>
      <c r="F192" s="104"/>
      <c r="G192" s="38"/>
      <c r="H192" s="40">
        <f t="shared" si="12"/>
        <v>0</v>
      </c>
    </row>
    <row r="193" spans="1:8" s="5" customFormat="1" ht="19.5" customHeight="1">
      <c r="A193" s="37"/>
      <c r="B193" s="38"/>
      <c r="C193" s="38"/>
      <c r="D193" s="38"/>
      <c r="E193" s="38"/>
      <c r="F193" s="104"/>
      <c r="G193" s="38"/>
      <c r="H193" s="40">
        <f t="shared" si="12"/>
        <v>0</v>
      </c>
    </row>
    <row r="194" spans="1:8" s="5" customFormat="1" ht="19.5" customHeight="1">
      <c r="A194" s="37">
        <v>1211</v>
      </c>
      <c r="B194" s="38" t="s">
        <v>161</v>
      </c>
      <c r="C194" s="38"/>
      <c r="D194" s="38"/>
      <c r="E194" s="38"/>
      <c r="F194" s="39"/>
      <c r="G194" s="38"/>
      <c r="H194" s="40">
        <f t="shared" si="12"/>
        <v>0</v>
      </c>
    </row>
    <row r="195" spans="1:8" s="5" customFormat="1" ht="19.5" customHeight="1">
      <c r="A195" s="37">
        <v>1212</v>
      </c>
      <c r="B195" s="38" t="s">
        <v>162</v>
      </c>
      <c r="C195" s="38"/>
      <c r="D195" s="38"/>
      <c r="E195" s="38"/>
      <c r="F195" s="39"/>
      <c r="G195" s="38"/>
      <c r="H195" s="40">
        <f t="shared" si="12"/>
        <v>0</v>
      </c>
    </row>
    <row r="196" spans="1:8" s="32" customFormat="1" ht="19.5" customHeight="1">
      <c r="A196" s="37">
        <v>1213</v>
      </c>
      <c r="B196" s="42" t="s">
        <v>163</v>
      </c>
      <c r="C196" s="38"/>
      <c r="D196" s="38"/>
      <c r="E196" s="38"/>
      <c r="F196" s="70"/>
      <c r="G196" s="73"/>
      <c r="H196" s="40">
        <f t="shared" si="12"/>
        <v>0</v>
      </c>
    </row>
    <row r="197" spans="1:8" s="32" customFormat="1" ht="19.5" customHeight="1">
      <c r="A197" s="37">
        <v>1214</v>
      </c>
      <c r="B197" s="42" t="s">
        <v>164</v>
      </c>
      <c r="C197" s="38"/>
      <c r="D197" s="38"/>
      <c r="E197" s="38"/>
      <c r="F197" s="70"/>
      <c r="G197" s="73"/>
      <c r="H197" s="40">
        <f t="shared" si="12"/>
        <v>0</v>
      </c>
    </row>
    <row r="198" spans="1:8" s="32" customFormat="1" ht="19.5" customHeight="1">
      <c r="A198" s="81"/>
      <c r="B198" s="38" t="s">
        <v>165</v>
      </c>
      <c r="C198" s="38"/>
      <c r="D198" s="38"/>
      <c r="E198" s="38"/>
      <c r="F198" s="70"/>
      <c r="G198" s="73"/>
      <c r="H198" s="40">
        <f t="shared" si="12"/>
        <v>0</v>
      </c>
    </row>
    <row r="199" spans="1:8" s="32" customFormat="1" ht="19.5" customHeight="1">
      <c r="A199" s="37">
        <v>1215</v>
      </c>
      <c r="B199" s="42" t="s">
        <v>166</v>
      </c>
      <c r="C199" s="38"/>
      <c r="D199" s="73"/>
      <c r="E199" s="73"/>
      <c r="F199" s="105"/>
      <c r="G199" s="73"/>
      <c r="H199" s="40">
        <f t="shared" si="12"/>
        <v>0</v>
      </c>
    </row>
    <row r="200" spans="1:8" s="32" customFormat="1" ht="19.5" customHeight="1">
      <c r="A200" s="37"/>
      <c r="B200" s="42" t="s">
        <v>167</v>
      </c>
      <c r="C200" s="73"/>
      <c r="D200" s="38"/>
      <c r="E200" s="38"/>
      <c r="F200" s="70"/>
      <c r="G200" s="73"/>
      <c r="H200" s="40">
        <f t="shared" si="12"/>
        <v>0</v>
      </c>
    </row>
    <row r="201" spans="1:8" s="32" customFormat="1" ht="19.5" customHeight="1">
      <c r="A201" s="37"/>
      <c r="B201" s="42" t="s">
        <v>168</v>
      </c>
      <c r="C201" s="73"/>
      <c r="D201" s="38"/>
      <c r="E201" s="38"/>
      <c r="F201" s="70"/>
      <c r="G201" s="73"/>
      <c r="H201" s="40">
        <f t="shared" si="12"/>
        <v>0</v>
      </c>
    </row>
    <row r="202" spans="1:8" s="32" customFormat="1" ht="19.5" customHeight="1">
      <c r="A202" s="37"/>
      <c r="B202" s="42"/>
      <c r="C202" s="73"/>
      <c r="D202" s="73"/>
      <c r="E202" s="73"/>
      <c r="F202" s="105"/>
      <c r="G202" s="73"/>
      <c r="H202" s="40">
        <f t="shared" si="12"/>
        <v>0</v>
      </c>
    </row>
    <row r="203" spans="1:8" s="32" customFormat="1" ht="19.5" customHeight="1">
      <c r="A203" s="37"/>
      <c r="B203" s="42"/>
      <c r="C203" s="106"/>
      <c r="D203" s="59"/>
      <c r="E203" s="59"/>
      <c r="F203" s="70"/>
      <c r="G203" s="73"/>
      <c r="H203" s="40">
        <f t="shared" si="12"/>
        <v>0</v>
      </c>
    </row>
    <row r="204" spans="1:8" s="32" customFormat="1" ht="21.75" customHeight="1">
      <c r="A204" s="26" t="s">
        <v>170</v>
      </c>
      <c r="B204" s="34" t="s">
        <v>171</v>
      </c>
      <c r="C204" s="34"/>
      <c r="D204" s="34"/>
      <c r="E204" s="34"/>
      <c r="F204" s="35" t="s">
        <v>16</v>
      </c>
      <c r="G204" s="99"/>
      <c r="H204" s="36">
        <f>SUM(H205:H214)</f>
        <v>0</v>
      </c>
    </row>
    <row r="205" spans="1:8" s="32" customFormat="1" ht="19.5" customHeight="1">
      <c r="A205" s="37">
        <v>1220</v>
      </c>
      <c r="B205" s="38" t="s">
        <v>172</v>
      </c>
      <c r="C205" s="38"/>
      <c r="D205" s="38"/>
      <c r="E205" s="38"/>
      <c r="F205" s="70"/>
      <c r="G205" s="73"/>
      <c r="H205" s="40">
        <f>PRODUCT(C205:G205,)</f>
        <v>0</v>
      </c>
    </row>
    <row r="206" spans="1:8" s="5" customFormat="1" ht="19.5" customHeight="1">
      <c r="A206" s="37">
        <v>1221</v>
      </c>
      <c r="B206" s="38" t="s">
        <v>173</v>
      </c>
      <c r="C206" s="38"/>
      <c r="D206" s="38"/>
      <c r="E206" s="38"/>
      <c r="F206" s="39"/>
      <c r="G206" s="38"/>
      <c r="H206" s="40">
        <f>PRODUCT(C206:G206,)</f>
        <v>0</v>
      </c>
    </row>
    <row r="207" spans="1:8" s="5" customFormat="1" ht="19.5" customHeight="1">
      <c r="A207" s="37">
        <v>1222</v>
      </c>
      <c r="B207" s="38" t="s">
        <v>174</v>
      </c>
      <c r="C207" s="38"/>
      <c r="D207" s="38"/>
      <c r="E207" s="38"/>
      <c r="F207" s="104"/>
      <c r="G207" s="38"/>
      <c r="H207" s="40">
        <f>PRODUCT(C207:G207,)</f>
        <v>0</v>
      </c>
    </row>
    <row r="208" spans="1:8" s="5" customFormat="1" ht="19.5" customHeight="1">
      <c r="A208" s="58">
        <v>1223</v>
      </c>
      <c r="B208" s="59" t="s">
        <v>175</v>
      </c>
      <c r="C208" s="59"/>
      <c r="D208" s="59"/>
      <c r="E208" s="59"/>
      <c r="F208" s="60"/>
      <c r="G208" s="59"/>
      <c r="H208" s="61">
        <f>PRODUCT(C208:G208,)</f>
        <v>0</v>
      </c>
    </row>
    <row r="209" spans="1:8" s="11" customFormat="1" ht="12.75">
      <c r="A209" s="17">
        <v>1</v>
      </c>
      <c r="B209" s="19">
        <v>2</v>
      </c>
      <c r="C209" s="19">
        <v>3</v>
      </c>
      <c r="D209" s="19">
        <v>4</v>
      </c>
      <c r="E209" s="19">
        <v>5</v>
      </c>
      <c r="F209" s="20">
        <v>6</v>
      </c>
      <c r="G209" s="19">
        <v>7</v>
      </c>
      <c r="H209" s="21" t="s">
        <v>10</v>
      </c>
    </row>
    <row r="210" spans="1:8" s="5" customFormat="1" ht="19.5" customHeight="1">
      <c r="A210" s="37">
        <v>1224</v>
      </c>
      <c r="B210" s="38" t="s">
        <v>176</v>
      </c>
      <c r="C210" s="38"/>
      <c r="D210" s="38"/>
      <c r="E210" s="38"/>
      <c r="F210" s="39"/>
      <c r="G210" s="38"/>
      <c r="H210" s="40">
        <f>PRODUCT(C210:G210,)</f>
        <v>0</v>
      </c>
    </row>
    <row r="211" spans="1:8" s="5" customFormat="1" ht="19.5" customHeight="1">
      <c r="A211" s="37">
        <v>1225</v>
      </c>
      <c r="B211" s="41" t="s">
        <v>177</v>
      </c>
      <c r="C211" s="38"/>
      <c r="D211" s="38"/>
      <c r="E211" s="38"/>
      <c r="F211" s="39"/>
      <c r="G211" s="38"/>
      <c r="H211" s="40">
        <f>PRODUCT(C211:G211,)</f>
        <v>0</v>
      </c>
    </row>
    <row r="212" spans="1:8" s="5" customFormat="1" ht="19.5" customHeight="1">
      <c r="A212" s="37">
        <v>1229</v>
      </c>
      <c r="B212" s="38" t="s">
        <v>178</v>
      </c>
      <c r="C212" s="38"/>
      <c r="D212" s="38"/>
      <c r="E212" s="38"/>
      <c r="F212" s="39"/>
      <c r="G212" s="38"/>
      <c r="H212" s="40">
        <f>PRODUCT(C212:G212,)</f>
        <v>0</v>
      </c>
    </row>
    <row r="213" spans="1:8" s="5" customFormat="1" ht="19.5" customHeight="1">
      <c r="A213" s="91"/>
      <c r="B213" s="73"/>
      <c r="C213" s="38"/>
      <c r="D213" s="38"/>
      <c r="E213" s="38"/>
      <c r="F213" s="39"/>
      <c r="G213" s="38"/>
      <c r="H213" s="40">
        <f>PRODUCT(C213:G213,)</f>
        <v>0</v>
      </c>
    </row>
    <row r="214" spans="1:8" s="5" customFormat="1" ht="19.5" customHeight="1">
      <c r="A214" s="37"/>
      <c r="B214" s="38"/>
      <c r="C214" s="38"/>
      <c r="D214" s="38"/>
      <c r="E214" s="38"/>
      <c r="F214" s="39"/>
      <c r="G214" s="38"/>
      <c r="H214" s="40">
        <f>PRODUCT(C214:G214,)</f>
        <v>0</v>
      </c>
    </row>
    <row r="215" spans="1:8" s="5" customFormat="1" ht="24.75" customHeight="1">
      <c r="A215" s="26" t="s">
        <v>179</v>
      </c>
      <c r="B215" s="34" t="s">
        <v>180</v>
      </c>
      <c r="C215" s="62"/>
      <c r="D215" s="62"/>
      <c r="E215" s="62"/>
      <c r="F215" s="35" t="s">
        <v>13</v>
      </c>
      <c r="G215" s="62"/>
      <c r="H215" s="36">
        <f>SUM(H216,H219,H223,)</f>
        <v>0</v>
      </c>
    </row>
    <row r="216" spans="1:8" s="5" customFormat="1" ht="19.5" customHeight="1">
      <c r="A216" s="37">
        <v>1310</v>
      </c>
      <c r="B216" s="38" t="s">
        <v>24</v>
      </c>
      <c r="C216" s="73"/>
      <c r="D216" s="73"/>
      <c r="E216" s="73"/>
      <c r="F216" s="105"/>
      <c r="G216" s="38"/>
      <c r="H216" s="40">
        <f>SUM(H217:H218)</f>
        <v>0</v>
      </c>
    </row>
    <row r="217" spans="1:8" s="5" customFormat="1" ht="19.5" customHeight="1">
      <c r="A217" s="107"/>
      <c r="B217" s="38"/>
      <c r="C217" s="38"/>
      <c r="D217" s="38"/>
      <c r="E217" s="38"/>
      <c r="F217" s="39"/>
      <c r="G217" s="38"/>
      <c r="H217" s="40">
        <f>PRODUCT(C217:G217,)</f>
        <v>0</v>
      </c>
    </row>
    <row r="218" spans="1:8" s="5" customFormat="1" ht="19.5" customHeight="1">
      <c r="A218" s="37"/>
      <c r="B218" s="75"/>
      <c r="C218" s="38"/>
      <c r="D218" s="38"/>
      <c r="E218" s="38"/>
      <c r="F218" s="39"/>
      <c r="G218" s="38"/>
      <c r="H218" s="40">
        <f>PRODUCT(C218:G218,)</f>
        <v>0</v>
      </c>
    </row>
    <row r="219" spans="1:8" s="5" customFormat="1" ht="19.5" customHeight="1">
      <c r="A219" s="37">
        <v>1311</v>
      </c>
      <c r="B219" s="38" t="s">
        <v>181</v>
      </c>
      <c r="C219" s="38"/>
      <c r="D219" s="38"/>
      <c r="E219" s="38"/>
      <c r="F219" s="105"/>
      <c r="G219" s="38"/>
      <c r="H219" s="40">
        <f>SUM(H220:H222)</f>
        <v>0</v>
      </c>
    </row>
    <row r="220" spans="1:8" s="5" customFormat="1" ht="19.5" customHeight="1">
      <c r="A220" s="37"/>
      <c r="B220" s="75" t="s">
        <v>182</v>
      </c>
      <c r="C220" s="38"/>
      <c r="D220" s="38"/>
      <c r="E220" s="38"/>
      <c r="F220" s="39"/>
      <c r="G220" s="38"/>
      <c r="H220" s="40">
        <f>PRODUCT(C220:G220,)</f>
        <v>0</v>
      </c>
    </row>
    <row r="221" spans="1:8" s="5" customFormat="1" ht="19.5" customHeight="1">
      <c r="A221" s="37"/>
      <c r="B221" s="75"/>
      <c r="C221" s="38"/>
      <c r="D221" s="38"/>
      <c r="E221" s="38"/>
      <c r="F221" s="39"/>
      <c r="G221" s="38"/>
      <c r="H221" s="40">
        <f>PRODUCT(C221:G221,)</f>
        <v>0</v>
      </c>
    </row>
    <row r="222" spans="1:8" s="5" customFormat="1" ht="19.5" customHeight="1">
      <c r="A222" s="37"/>
      <c r="B222" s="75"/>
      <c r="C222" s="38"/>
      <c r="D222" s="38"/>
      <c r="E222" s="38"/>
      <c r="F222" s="39"/>
      <c r="G222" s="38"/>
      <c r="H222" s="40">
        <f>PRODUCT(C222:G222,)</f>
        <v>0</v>
      </c>
    </row>
    <row r="223" spans="1:8" s="5" customFormat="1" ht="19.5" customHeight="1">
      <c r="A223" s="37">
        <v>1312</v>
      </c>
      <c r="B223" s="38" t="s">
        <v>125</v>
      </c>
      <c r="C223" s="38"/>
      <c r="D223" s="38"/>
      <c r="E223" s="38"/>
      <c r="F223" s="105"/>
      <c r="G223" s="38"/>
      <c r="H223" s="40">
        <f>SUM(H224:H226)</f>
        <v>0</v>
      </c>
    </row>
    <row r="224" spans="1:8" s="5" customFormat="1" ht="19.5" customHeight="1">
      <c r="A224" s="37"/>
      <c r="B224" s="38"/>
      <c r="C224" s="38"/>
      <c r="D224" s="38"/>
      <c r="E224" s="38"/>
      <c r="F224" s="39"/>
      <c r="G224" s="38"/>
      <c r="H224" s="40">
        <f>PRODUCT(C224:G224,)</f>
        <v>0</v>
      </c>
    </row>
    <row r="225" spans="1:8" s="5" customFormat="1" ht="19.5" customHeight="1">
      <c r="A225" s="37"/>
      <c r="B225" s="38"/>
      <c r="C225" s="38"/>
      <c r="D225" s="38"/>
      <c r="E225" s="38"/>
      <c r="F225" s="39"/>
      <c r="G225" s="38"/>
      <c r="H225" s="40">
        <f>PRODUCT(C225:G225,)</f>
        <v>0</v>
      </c>
    </row>
    <row r="226" spans="1:8" s="5" customFormat="1" ht="19.5" customHeight="1">
      <c r="A226" s="37"/>
      <c r="B226" s="38"/>
      <c r="C226" s="38"/>
      <c r="D226" s="38"/>
      <c r="E226" s="38"/>
      <c r="F226" s="39"/>
      <c r="G226" s="38"/>
      <c r="H226" s="40">
        <f>PRODUCT(C226:G226,)</f>
        <v>0</v>
      </c>
    </row>
    <row r="227" spans="1:8" s="5" customFormat="1" ht="24.75" customHeight="1">
      <c r="A227" s="26" t="s">
        <v>183</v>
      </c>
      <c r="B227" s="34" t="s">
        <v>184</v>
      </c>
      <c r="C227" s="62"/>
      <c r="D227" s="62"/>
      <c r="E227" s="62"/>
      <c r="F227" s="35" t="s">
        <v>13</v>
      </c>
      <c r="G227" s="62"/>
      <c r="H227" s="108">
        <f>SUM(H228,H232,H236,)</f>
        <v>0</v>
      </c>
    </row>
    <row r="228" spans="1:8" s="5" customFormat="1" ht="19.5" customHeight="1">
      <c r="A228" s="37">
        <v>1410</v>
      </c>
      <c r="B228" s="38" t="s">
        <v>185</v>
      </c>
      <c r="C228" s="38"/>
      <c r="D228" s="38"/>
      <c r="E228" s="38"/>
      <c r="F228" s="70"/>
      <c r="G228" s="38"/>
      <c r="H228" s="40">
        <f>SUM(H229:H231)</f>
        <v>0</v>
      </c>
    </row>
    <row r="229" spans="1:8" s="5" customFormat="1" ht="19.5" customHeight="1">
      <c r="A229" s="37"/>
      <c r="B229" s="38"/>
      <c r="C229" s="38"/>
      <c r="D229" s="38"/>
      <c r="E229" s="38"/>
      <c r="F229" s="70"/>
      <c r="G229" s="38"/>
      <c r="H229" s="40">
        <f>PRODUCT(C229:G229,)</f>
        <v>0</v>
      </c>
    </row>
    <row r="230" spans="1:8" s="5" customFormat="1" ht="19.5" customHeight="1">
      <c r="A230" s="37"/>
      <c r="B230" s="38"/>
      <c r="C230" s="38"/>
      <c r="D230" s="38"/>
      <c r="E230" s="38"/>
      <c r="F230" s="70"/>
      <c r="G230" s="38"/>
      <c r="H230" s="40">
        <f>PRODUCT(C230:G230,)</f>
        <v>0</v>
      </c>
    </row>
    <row r="231" spans="1:8" s="5" customFormat="1" ht="19.5" customHeight="1">
      <c r="A231" s="37"/>
      <c r="B231" s="38"/>
      <c r="C231" s="38"/>
      <c r="D231" s="38"/>
      <c r="E231" s="38"/>
      <c r="F231" s="39"/>
      <c r="G231" s="38"/>
      <c r="H231" s="40">
        <f>PRODUCT(C231:G231,)</f>
        <v>0</v>
      </c>
    </row>
    <row r="232" spans="1:8" s="5" customFormat="1" ht="19.5" customHeight="1">
      <c r="A232" s="37">
        <v>1411</v>
      </c>
      <c r="B232" s="38" t="s">
        <v>186</v>
      </c>
      <c r="C232" s="38"/>
      <c r="D232" s="38"/>
      <c r="E232" s="38"/>
      <c r="F232" s="70"/>
      <c r="G232" s="38"/>
      <c r="H232" s="40">
        <f>SUM(H233:H235)</f>
        <v>0</v>
      </c>
    </row>
    <row r="233" spans="1:8" s="5" customFormat="1" ht="19.5" customHeight="1">
      <c r="A233" s="37"/>
      <c r="B233" s="38"/>
      <c r="C233" s="38"/>
      <c r="D233" s="38"/>
      <c r="E233" s="38"/>
      <c r="F233" s="70"/>
      <c r="G233" s="38"/>
      <c r="H233" s="40">
        <f>PRODUCT(C233:G233,)</f>
        <v>0</v>
      </c>
    </row>
    <row r="234" spans="1:8" s="5" customFormat="1" ht="19.5" customHeight="1">
      <c r="A234" s="37"/>
      <c r="B234" s="38"/>
      <c r="C234" s="38"/>
      <c r="D234" s="38"/>
      <c r="E234" s="38"/>
      <c r="F234" s="70"/>
      <c r="G234" s="38"/>
      <c r="H234" s="40">
        <f>PRODUCT(C234:G234,)</f>
        <v>0</v>
      </c>
    </row>
    <row r="235" spans="1:8" s="5" customFormat="1" ht="19.5" customHeight="1">
      <c r="A235" s="37"/>
      <c r="B235" s="38"/>
      <c r="C235" s="38"/>
      <c r="D235" s="38"/>
      <c r="E235" s="38"/>
      <c r="F235" s="39"/>
      <c r="G235" s="38"/>
      <c r="H235" s="40">
        <f>PRODUCT(C235:G235,)</f>
        <v>0</v>
      </c>
    </row>
    <row r="236" spans="1:8" s="5" customFormat="1" ht="19.5" customHeight="1">
      <c r="A236" s="37">
        <v>1412</v>
      </c>
      <c r="B236" s="38" t="s">
        <v>187</v>
      </c>
      <c r="C236" s="38"/>
      <c r="D236" s="38"/>
      <c r="E236" s="38"/>
      <c r="F236" s="70"/>
      <c r="G236" s="38"/>
      <c r="H236" s="40">
        <f>SUM(H237:H239)</f>
        <v>0</v>
      </c>
    </row>
    <row r="237" spans="1:8" s="5" customFormat="1" ht="19.5" customHeight="1">
      <c r="A237" s="37"/>
      <c r="B237" s="38"/>
      <c r="C237" s="38"/>
      <c r="D237" s="38"/>
      <c r="E237" s="38"/>
      <c r="F237" s="70"/>
      <c r="G237" s="38"/>
      <c r="H237" s="40">
        <f>PRODUCT(C237:G237,)</f>
        <v>0</v>
      </c>
    </row>
    <row r="238" spans="1:8" s="5" customFormat="1" ht="19.5" customHeight="1">
      <c r="A238" s="37"/>
      <c r="B238" s="38"/>
      <c r="C238" s="38"/>
      <c r="D238" s="38"/>
      <c r="E238" s="38"/>
      <c r="F238" s="70"/>
      <c r="G238" s="38"/>
      <c r="H238" s="40">
        <f>PRODUCT(C238:G238,)</f>
        <v>0</v>
      </c>
    </row>
    <row r="239" spans="1:8" s="5" customFormat="1" ht="19.5" customHeight="1">
      <c r="A239" s="58"/>
      <c r="B239" s="59"/>
      <c r="C239" s="59"/>
      <c r="D239" s="59"/>
      <c r="E239" s="59"/>
      <c r="F239" s="60"/>
      <c r="G239" s="59"/>
      <c r="H239" s="61">
        <f>PRODUCT(C239:G239,)</f>
        <v>0</v>
      </c>
    </row>
    <row r="240" spans="1:8" s="11" customFormat="1" ht="13.5" thickBot="1">
      <c r="A240" s="17">
        <v>1</v>
      </c>
      <c r="B240" s="19">
        <v>2</v>
      </c>
      <c r="C240" s="19">
        <v>3</v>
      </c>
      <c r="D240" s="19">
        <v>4</v>
      </c>
      <c r="E240" s="19">
        <v>5</v>
      </c>
      <c r="F240" s="20">
        <v>6</v>
      </c>
      <c r="G240" s="19">
        <v>7</v>
      </c>
      <c r="H240" s="21" t="s">
        <v>10</v>
      </c>
    </row>
    <row r="241" spans="1:10" s="32" customFormat="1" ht="21.75" customHeight="1" thickTop="1">
      <c r="A241" s="109" t="s">
        <v>188</v>
      </c>
      <c r="B241" s="29" t="s">
        <v>189</v>
      </c>
      <c r="C241" s="29"/>
      <c r="D241" s="29"/>
      <c r="E241" s="29"/>
      <c r="F241" s="30" t="s">
        <v>13</v>
      </c>
      <c r="G241" s="29"/>
      <c r="H241" s="31">
        <f>SUM(H242:H258)</f>
        <v>0</v>
      </c>
      <c r="J241" s="34" t="s">
        <v>26</v>
      </c>
    </row>
    <row r="242" spans="1:10" s="5" customFormat="1" ht="19.5" customHeight="1">
      <c r="A242" s="37">
        <v>1501</v>
      </c>
      <c r="B242" s="38" t="s">
        <v>190</v>
      </c>
      <c r="C242" s="38"/>
      <c r="D242" s="38"/>
      <c r="E242" s="38"/>
      <c r="F242" s="39"/>
      <c r="G242" s="38"/>
      <c r="H242" s="40">
        <f aca="true" t="shared" si="13" ref="H242:H258">PRODUCT(C242:G242,)</f>
        <v>0</v>
      </c>
      <c r="J242" s="73" t="s">
        <v>28</v>
      </c>
    </row>
    <row r="243" spans="1:10" s="5" customFormat="1" ht="19.5" customHeight="1">
      <c r="A243" s="37">
        <v>1502</v>
      </c>
      <c r="B243" s="38" t="s">
        <v>191</v>
      </c>
      <c r="C243" s="38"/>
      <c r="D243" s="38"/>
      <c r="E243" s="38"/>
      <c r="F243" s="39"/>
      <c r="G243" s="38"/>
      <c r="H243" s="40">
        <f t="shared" si="13"/>
        <v>0</v>
      </c>
      <c r="J243" s="110"/>
    </row>
    <row r="244" spans="1:10" s="5" customFormat="1" ht="19.5" customHeight="1">
      <c r="A244" s="37"/>
      <c r="B244" s="38" t="s">
        <v>70</v>
      </c>
      <c r="C244" s="38"/>
      <c r="D244" s="38"/>
      <c r="E244" s="38"/>
      <c r="F244" s="39"/>
      <c r="G244" s="38"/>
      <c r="H244" s="40">
        <f t="shared" si="13"/>
        <v>0</v>
      </c>
      <c r="J244" s="110"/>
    </row>
    <row r="245" spans="1:10" s="5" customFormat="1" ht="19.5" customHeight="1">
      <c r="A245" s="37"/>
      <c r="B245" s="38" t="s">
        <v>192</v>
      </c>
      <c r="C245" s="38"/>
      <c r="D245" s="38"/>
      <c r="E245" s="38"/>
      <c r="F245" s="39"/>
      <c r="G245" s="38"/>
      <c r="H245" s="40">
        <f t="shared" si="13"/>
        <v>0</v>
      </c>
      <c r="J245" s="110"/>
    </row>
    <row r="246" spans="1:10" s="5" customFormat="1" ht="19.5" customHeight="1">
      <c r="A246" s="37"/>
      <c r="B246" s="38" t="s">
        <v>193</v>
      </c>
      <c r="C246" s="38"/>
      <c r="D246" s="38"/>
      <c r="E246" s="38"/>
      <c r="F246" s="39"/>
      <c r="G246" s="38"/>
      <c r="H246" s="40">
        <f t="shared" si="13"/>
        <v>0</v>
      </c>
      <c r="J246" s="110"/>
    </row>
    <row r="247" spans="1:8" s="5" customFormat="1" ht="19.5" customHeight="1">
      <c r="A247" s="37">
        <v>1503</v>
      </c>
      <c r="B247" s="38" t="s">
        <v>194</v>
      </c>
      <c r="C247" s="38"/>
      <c r="D247" s="38"/>
      <c r="E247" s="38"/>
      <c r="F247" s="39"/>
      <c r="G247" s="38"/>
      <c r="H247" s="40">
        <f t="shared" si="13"/>
        <v>0</v>
      </c>
    </row>
    <row r="248" spans="1:13" s="5" customFormat="1" ht="19.5" customHeight="1">
      <c r="A248" s="37">
        <v>1504</v>
      </c>
      <c r="B248" s="38" t="s">
        <v>195</v>
      </c>
      <c r="C248" s="38"/>
      <c r="D248" s="38"/>
      <c r="E248" s="38"/>
      <c r="F248" s="39"/>
      <c r="G248" s="38"/>
      <c r="H248" s="40">
        <f t="shared" si="13"/>
        <v>0</v>
      </c>
      <c r="J248" s="111" t="s">
        <v>196</v>
      </c>
      <c r="M248" s="111" t="s">
        <v>197</v>
      </c>
    </row>
    <row r="249" spans="1:10" s="5" customFormat="1" ht="19.5" customHeight="1">
      <c r="A249" s="37">
        <v>1505</v>
      </c>
      <c r="B249" s="38" t="s">
        <v>198</v>
      </c>
      <c r="C249" s="38"/>
      <c r="D249" s="38"/>
      <c r="E249" s="38"/>
      <c r="F249" s="39"/>
      <c r="G249" s="38"/>
      <c r="H249" s="40">
        <f t="shared" si="13"/>
        <v>0</v>
      </c>
      <c r="J249" s="41" t="s">
        <v>199</v>
      </c>
    </row>
    <row r="250" spans="1:10" s="5" customFormat="1" ht="19.5" customHeight="1">
      <c r="A250" s="37"/>
      <c r="B250" s="38"/>
      <c r="C250" s="38"/>
      <c r="D250" s="38"/>
      <c r="E250" s="38"/>
      <c r="F250" s="39"/>
      <c r="G250" s="38"/>
      <c r="H250" s="40">
        <f t="shared" si="13"/>
        <v>0</v>
      </c>
      <c r="J250" s="41"/>
    </row>
    <row r="251" spans="1:12" s="5" customFormat="1" ht="19.5" customHeight="1">
      <c r="A251" s="37"/>
      <c r="B251" s="38"/>
      <c r="C251" s="38"/>
      <c r="D251" s="38"/>
      <c r="E251" s="38"/>
      <c r="F251" s="39"/>
      <c r="G251" s="38"/>
      <c r="H251" s="40">
        <f t="shared" si="13"/>
        <v>0</v>
      </c>
      <c r="J251" s="41" t="s">
        <v>200</v>
      </c>
      <c r="L251" s="5" t="e">
        <f>DSUM(A17:H32,8,J258:J258)</f>
        <v>#VALUE!</v>
      </c>
    </row>
    <row r="252" spans="1:10" s="5" customFormat="1" ht="19.5" customHeight="1">
      <c r="A252" s="37">
        <v>1506</v>
      </c>
      <c r="B252" s="112" t="s">
        <v>201</v>
      </c>
      <c r="C252" s="38"/>
      <c r="D252" s="38"/>
      <c r="E252" s="38"/>
      <c r="F252" s="39"/>
      <c r="G252" s="38"/>
      <c r="H252" s="40">
        <f t="shared" si="13"/>
        <v>0</v>
      </c>
      <c r="J252" s="41"/>
    </row>
    <row r="253" spans="1:24" s="5" customFormat="1" ht="19.5" customHeight="1">
      <c r="A253" s="37"/>
      <c r="B253" s="38"/>
      <c r="C253" s="38"/>
      <c r="D253" s="38"/>
      <c r="E253" s="38"/>
      <c r="F253" s="39"/>
      <c r="G253" s="38"/>
      <c r="H253" s="40">
        <f t="shared" si="13"/>
        <v>0</v>
      </c>
      <c r="J253" s="41"/>
      <c r="O253" s="113" t="s">
        <v>31</v>
      </c>
      <c r="P253" s="113" t="s">
        <v>57</v>
      </c>
      <c r="Q253" s="113" t="s">
        <v>86</v>
      </c>
      <c r="R253" s="113" t="s">
        <v>111</v>
      </c>
      <c r="S253" s="113" t="s">
        <v>135</v>
      </c>
      <c r="T253" s="113" t="s">
        <v>141</v>
      </c>
      <c r="U253" s="113" t="s">
        <v>149</v>
      </c>
      <c r="V253" s="113" t="s">
        <v>157</v>
      </c>
      <c r="W253" s="113" t="s">
        <v>170</v>
      </c>
      <c r="X253" s="113" t="s">
        <v>188</v>
      </c>
    </row>
    <row r="254" spans="1:24" s="5" customFormat="1" ht="19.5" customHeight="1">
      <c r="A254" s="37"/>
      <c r="B254" s="38"/>
      <c r="C254" s="38"/>
      <c r="D254" s="38"/>
      <c r="E254" s="38"/>
      <c r="F254" s="39"/>
      <c r="G254" s="38"/>
      <c r="H254" s="40">
        <f t="shared" si="13"/>
        <v>0</v>
      </c>
      <c r="J254" s="41"/>
      <c r="O254" s="114">
        <v>990</v>
      </c>
      <c r="P254" s="114">
        <v>990</v>
      </c>
      <c r="Q254" s="114">
        <v>990</v>
      </c>
      <c r="R254" s="114">
        <v>990</v>
      </c>
      <c r="S254" s="114">
        <v>990</v>
      </c>
      <c r="T254" s="114">
        <v>990</v>
      </c>
      <c r="U254" s="114">
        <v>990</v>
      </c>
      <c r="V254" s="114">
        <v>990</v>
      </c>
      <c r="W254" s="114">
        <v>990</v>
      </c>
      <c r="X254" s="114">
        <v>990</v>
      </c>
    </row>
    <row r="255" spans="1:12" s="5" customFormat="1" ht="19.5" customHeight="1">
      <c r="A255" s="37">
        <v>1509</v>
      </c>
      <c r="B255" s="42" t="s">
        <v>32</v>
      </c>
      <c r="C255" s="38"/>
      <c r="D255" s="38"/>
      <c r="E255" s="38"/>
      <c r="F255" s="39"/>
      <c r="G255" s="38"/>
      <c r="H255" s="40">
        <f t="shared" si="13"/>
        <v>0</v>
      </c>
      <c r="J255" s="5" t="s">
        <v>202</v>
      </c>
      <c r="L255" s="41" t="e">
        <f>DSUM(A241:H258,8,M258:M258)</f>
        <v>#VALUE!</v>
      </c>
    </row>
    <row r="256" spans="1:19" s="5" customFormat="1" ht="19.5" customHeight="1">
      <c r="A256" s="91"/>
      <c r="B256" s="38"/>
      <c r="C256" s="38"/>
      <c r="D256" s="38"/>
      <c r="E256" s="38"/>
      <c r="F256" s="39"/>
      <c r="G256" s="38"/>
      <c r="H256" s="40">
        <f t="shared" si="13"/>
        <v>0</v>
      </c>
      <c r="J256" s="5" t="s">
        <v>203</v>
      </c>
      <c r="L256" s="41" t="e">
        <f>DSUM(A67:H145,8,K258:K258)</f>
        <v>#VALUE!</v>
      </c>
      <c r="O256" s="32" t="s">
        <v>169</v>
      </c>
      <c r="Q256" s="115">
        <f>SUM(Q257:Q261)</f>
        <v>0</v>
      </c>
      <c r="R256" s="5">
        <f>SUM(R257:R261)</f>
        <v>0</v>
      </c>
      <c r="S256" s="5">
        <f>SUM(S257:S261)</f>
        <v>0</v>
      </c>
    </row>
    <row r="257" spans="1:19" s="5" customFormat="1" ht="19.5" customHeight="1" thickBot="1">
      <c r="A257" s="91"/>
      <c r="B257" s="73"/>
      <c r="C257" s="38"/>
      <c r="D257" s="38"/>
      <c r="E257" s="38"/>
      <c r="F257" s="39"/>
      <c r="G257" s="38"/>
      <c r="H257" s="40">
        <f t="shared" si="13"/>
        <v>0</v>
      </c>
      <c r="J257" s="5" t="s">
        <v>204</v>
      </c>
      <c r="L257" s="41" t="e">
        <f>DSUM(A146:H239,8,L258:L258)</f>
        <v>#VALUE!</v>
      </c>
      <c r="O257" s="5" t="s">
        <v>205</v>
      </c>
      <c r="Q257" s="115">
        <f>H32</f>
        <v>0</v>
      </c>
      <c r="R257" s="5">
        <f>DSUM(A21:H32,8,O253:O254)</f>
        <v>0</v>
      </c>
      <c r="S257" s="5">
        <f>DSUM(A21:I32,9,O253:O254)</f>
        <v>0</v>
      </c>
    </row>
    <row r="258" spans="1:19" s="5" customFormat="1" ht="19.5" customHeight="1" thickBot="1" thickTop="1">
      <c r="A258" s="37"/>
      <c r="B258" s="38"/>
      <c r="C258" s="38"/>
      <c r="D258" s="38"/>
      <c r="E258" s="38"/>
      <c r="F258" s="39"/>
      <c r="G258" s="38"/>
      <c r="H258" s="40">
        <f t="shared" si="13"/>
        <v>0</v>
      </c>
      <c r="J258" s="116" t="s">
        <v>41</v>
      </c>
      <c r="K258" s="117" t="s">
        <v>66</v>
      </c>
      <c r="L258" s="116" t="s">
        <v>111</v>
      </c>
      <c r="M258" s="118" t="s">
        <v>188</v>
      </c>
      <c r="N258" s="117"/>
      <c r="O258" s="5" t="s">
        <v>206</v>
      </c>
      <c r="Q258" s="115">
        <f>SUM(H67,H116,H145)</f>
        <v>0</v>
      </c>
      <c r="R258" s="5">
        <f>DSUM(A52:H67,8,P253:P254)+DSUM(A95:H116,8,Q253:Q254)+DSUM(A127:H145,8,R253:R254)</f>
        <v>0</v>
      </c>
      <c r="S258" s="5">
        <f>DSUM(A52:I67,9,P253:P254)+DSUM(A95:I116,9,Q253:Q254)+DSUM(A127:I145,9,R253:R254)</f>
        <v>0</v>
      </c>
    </row>
    <row r="259" spans="1:19" s="32" customFormat="1" ht="24.75" customHeight="1" thickTop="1">
      <c r="A259" s="109" t="s">
        <v>207</v>
      </c>
      <c r="B259" s="27" t="s">
        <v>208</v>
      </c>
      <c r="C259" s="29"/>
      <c r="D259" s="29"/>
      <c r="E259" s="29"/>
      <c r="F259" s="30" t="s">
        <v>13</v>
      </c>
      <c r="G259" s="29"/>
      <c r="H259" s="119">
        <f>SUM(H260:H263)</f>
        <v>0</v>
      </c>
      <c r="O259" s="5" t="s">
        <v>209</v>
      </c>
      <c r="Q259" s="115">
        <f>SUM(H166,H179,H188,H203,H214)</f>
        <v>0</v>
      </c>
      <c r="R259" s="5">
        <f>DSUM(A157:H166,8,S253:S254)+DSUM(A167:H179,8,T253:T254)+DSUM(A180:H188,8,U253:U254)+DSUM(A190:H203,8,V253:V254)+DSUM(A204:H214,8,W253:W254)</f>
        <v>0</v>
      </c>
      <c r="S259" s="5">
        <f>DSUM(A157:I166,9,S253:S254)+DSUM(A167:I179,9,T253:T254)+DSUM(A180:I188,9,U253:U254)+DSUM(A190:I203,9,V253:V254)+DSUM(A204:I214,9,W253:W254)</f>
        <v>0</v>
      </c>
    </row>
    <row r="260" spans="1:19" s="32" customFormat="1" ht="19.5" customHeight="1">
      <c r="A260" s="37">
        <v>1601</v>
      </c>
      <c r="B260" s="42" t="s">
        <v>210</v>
      </c>
      <c r="C260" s="73"/>
      <c r="D260" s="73"/>
      <c r="E260" s="73"/>
      <c r="F260" s="120"/>
      <c r="G260" s="73"/>
      <c r="H260" s="40">
        <f>PRODUCT(C260:G260,)</f>
        <v>0</v>
      </c>
      <c r="O260" s="5" t="s">
        <v>211</v>
      </c>
      <c r="Q260" s="115">
        <f>H258</f>
        <v>0</v>
      </c>
      <c r="R260" s="5">
        <f>DSUM(A241:H258,8,X253:X254)</f>
        <v>0</v>
      </c>
      <c r="S260" s="5">
        <f>DSUM(A241:I258,9,X253:X254)</f>
        <v>0</v>
      </c>
    </row>
    <row r="261" spans="1:17" s="32" customFormat="1" ht="19.5" customHeight="1">
      <c r="A261" s="37"/>
      <c r="B261" s="42"/>
      <c r="C261" s="38"/>
      <c r="D261" s="38"/>
      <c r="E261" s="38"/>
      <c r="F261" s="39"/>
      <c r="G261" s="73"/>
      <c r="H261" s="40">
        <f>PRODUCT(C261:G261,)</f>
        <v>0</v>
      </c>
      <c r="O261" s="5" t="s">
        <v>212</v>
      </c>
      <c r="Q261" s="5"/>
    </row>
    <row r="262" spans="1:8" s="5" customFormat="1" ht="19.5" customHeight="1">
      <c r="A262" s="37"/>
      <c r="B262" s="38"/>
      <c r="C262" s="38"/>
      <c r="D262" s="38"/>
      <c r="E262" s="38"/>
      <c r="F262" s="39"/>
      <c r="G262" s="38"/>
      <c r="H262" s="40">
        <f>PRODUCT(C262:G262,)</f>
        <v>0</v>
      </c>
    </row>
    <row r="263" spans="1:8" s="5" customFormat="1" ht="19.5" customHeight="1" thickBot="1">
      <c r="A263" s="121"/>
      <c r="B263" s="122"/>
      <c r="C263" s="122"/>
      <c r="D263" s="122"/>
      <c r="E263" s="122"/>
      <c r="F263" s="123"/>
      <c r="G263" s="122"/>
      <c r="H263" s="124">
        <f>PRODUCT(C263:G263,)</f>
        <v>0</v>
      </c>
    </row>
    <row r="264" spans="1:8" s="129" customFormat="1" ht="13.5" thickTop="1">
      <c r="A264" s="125"/>
      <c r="B264" s="126"/>
      <c r="C264" s="126"/>
      <c r="D264" s="126"/>
      <c r="E264" s="126"/>
      <c r="F264" s="127"/>
      <c r="G264" s="126"/>
      <c r="H264" s="128"/>
    </row>
    <row r="265" spans="1:10" s="5" customFormat="1" ht="13.5" customHeight="1">
      <c r="A265" s="130"/>
      <c r="B265" s="2"/>
      <c r="C265" s="2"/>
      <c r="D265" s="2"/>
      <c r="E265" s="2"/>
      <c r="F265" s="3"/>
      <c r="G265" s="2"/>
      <c r="H265" s="4"/>
      <c r="J265" s="131"/>
    </row>
    <row r="266" spans="1:10" s="134" customFormat="1" ht="12.75">
      <c r="A266" s="132"/>
      <c r="B266" s="110"/>
      <c r="C266" s="110"/>
      <c r="D266" s="110"/>
      <c r="E266" s="110"/>
      <c r="F266" s="133"/>
      <c r="G266" s="110"/>
      <c r="H266" s="115"/>
      <c r="J266" s="135"/>
    </row>
    <row r="267" spans="1:8" s="134" customFormat="1" ht="12.75">
      <c r="A267" s="132"/>
      <c r="B267" s="110"/>
      <c r="C267" s="110"/>
      <c r="D267" s="110"/>
      <c r="E267" s="110"/>
      <c r="F267" s="133"/>
      <c r="G267" s="110"/>
      <c r="H267" s="136"/>
    </row>
    <row r="268" ht="12.75">
      <c r="H268" s="115"/>
    </row>
    <row r="269" ht="12.75">
      <c r="J269" s="137"/>
    </row>
  </sheetData>
  <sheetProtection password="CF7A"/>
  <printOptions/>
  <pageMargins left="0.9" right="0.2" top="0.7" bottom="0.8" header="0.5" footer="0.5"/>
  <pageSetup orientation="portrait" paperSize="9"/>
  <headerFooter alignWithMargins="0">
    <oddHeader>&amp;C&amp;"Hebar"&amp;11ПОДРОБЕН БЮДЖЕТ ЗА АНИМАЦИОНЕН ФИЛМ&amp;"Hebar Cond Light Normal,Medium"
&amp;R&amp;"Hebar Cond Light Normal,Medium"&amp;11
</oddHeader>
    <oddFooter xml:space="preserve">&amp;C
&amp;RA&amp;P                                                                                               </oddFooter>
  </headerFooter>
  <rowBreaks count="8" manualBreakCount="8">
    <brk id="35" max="65535" man="1"/>
    <brk id="70" max="65535" man="1"/>
    <brk id="104" max="65535" man="1"/>
    <brk id="139" max="65535" man="1"/>
    <brk id="173" max="65535" man="1"/>
    <brk id="208" max="65535" man="1"/>
    <brk id="239" max="65535" man="1"/>
    <brk id="26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40"/>
  <sheetViews>
    <sheetView showZeros="0" workbookViewId="0" topLeftCell="A22">
      <selection activeCell="E29" sqref="E29"/>
    </sheetView>
  </sheetViews>
  <sheetFormatPr defaultColWidth="9.140625" defaultRowHeight="12.75"/>
  <cols>
    <col min="1" max="1" width="7.7109375" style="41" customWidth="1"/>
    <col min="2" max="2" width="6.7109375" style="160" customWidth="1"/>
    <col min="3" max="3" width="42.7109375" style="41" customWidth="1"/>
    <col min="4" max="4" width="3.7109375" style="41" customWidth="1"/>
    <col min="5" max="5" width="15.7109375" style="41" customWidth="1"/>
    <col min="6" max="16384" width="9.140625" style="41" customWidth="1"/>
  </cols>
  <sheetData>
    <row r="1" spans="2:5" ht="24.75" customHeight="1">
      <c r="B1" s="138" t="s">
        <v>3</v>
      </c>
      <c r="C1" s="139" t="s">
        <v>213</v>
      </c>
      <c r="D1" s="140"/>
      <c r="E1" s="141" t="s">
        <v>13</v>
      </c>
    </row>
    <row r="2" spans="2:5" s="134" customFormat="1" ht="18" customHeight="1">
      <c r="B2" s="142" t="s">
        <v>11</v>
      </c>
      <c r="C2" s="143" t="s">
        <v>214</v>
      </c>
      <c r="D2" s="144"/>
      <c r="E2" s="56">
        <f>'BUDO-1.XLS'!$H$6</f>
        <v>0</v>
      </c>
    </row>
    <row r="3" spans="2:5" ht="18" customHeight="1">
      <c r="B3" s="145" t="s">
        <v>14</v>
      </c>
      <c r="C3" s="146" t="s">
        <v>215</v>
      </c>
      <c r="D3" s="147"/>
      <c r="E3" s="40">
        <f>'BUDO-1.XLS'!$H$7</f>
        <v>0</v>
      </c>
    </row>
    <row r="4" spans="2:5" ht="18" customHeight="1">
      <c r="B4" s="145" t="s">
        <v>21</v>
      </c>
      <c r="C4" s="146" t="s">
        <v>216</v>
      </c>
      <c r="D4" s="147"/>
      <c r="E4" s="40">
        <f>'BUDO-1.XLS'!$H$11</f>
        <v>0</v>
      </c>
    </row>
    <row r="5" spans="2:5" ht="18" customHeight="1">
      <c r="B5" s="145" t="s">
        <v>217</v>
      </c>
      <c r="C5" s="146" t="s">
        <v>218</v>
      </c>
      <c r="D5" s="147"/>
      <c r="E5" s="40">
        <f>('BUDO-1.XLS'!$H$12)</f>
        <v>0</v>
      </c>
    </row>
    <row r="6" spans="2:5" s="134" customFormat="1" ht="18" customHeight="1">
      <c r="B6" s="142" t="s">
        <v>25</v>
      </c>
      <c r="C6" s="143" t="s">
        <v>219</v>
      </c>
      <c r="D6" s="144"/>
      <c r="E6" s="36">
        <f>('BUDO-1.XLS'!$H$17)</f>
        <v>0</v>
      </c>
    </row>
    <row r="7" spans="2:5" ht="18" customHeight="1">
      <c r="B7" s="145" t="s">
        <v>27</v>
      </c>
      <c r="C7" s="146" t="s">
        <v>220</v>
      </c>
      <c r="D7" s="147"/>
      <c r="E7" s="40">
        <f>('BUDO-1.XLS'!$H$18)</f>
        <v>0</v>
      </c>
    </row>
    <row r="8" spans="2:5" ht="18" customHeight="1">
      <c r="B8" s="145" t="s">
        <v>31</v>
      </c>
      <c r="C8" s="146" t="s">
        <v>221</v>
      </c>
      <c r="D8" s="147"/>
      <c r="E8" s="40">
        <f>('BUDO-1.XLS'!$H$21)</f>
        <v>0</v>
      </c>
    </row>
    <row r="9" spans="2:5" s="134" customFormat="1" ht="18" customHeight="1">
      <c r="B9" s="142" t="s">
        <v>41</v>
      </c>
      <c r="C9" s="143" t="s">
        <v>222</v>
      </c>
      <c r="D9" s="144"/>
      <c r="E9" s="36">
        <f>('BUDO-1.XLS'!$H$33)</f>
        <v>0</v>
      </c>
    </row>
    <row r="10" spans="2:5" s="134" customFormat="1" ht="18" customHeight="1">
      <c r="B10" s="145" t="s">
        <v>45</v>
      </c>
      <c r="C10" s="146" t="s">
        <v>223</v>
      </c>
      <c r="D10" s="148"/>
      <c r="E10" s="40">
        <f>'BUDO-1.XLS'!$H$34</f>
        <v>0</v>
      </c>
    </row>
    <row r="11" spans="2:5" ht="18" customHeight="1">
      <c r="B11" s="145" t="s">
        <v>57</v>
      </c>
      <c r="C11" s="146" t="s">
        <v>224</v>
      </c>
      <c r="D11" s="147"/>
      <c r="E11" s="40">
        <f>('BUDO-1.XLS'!$H$38)</f>
        <v>0</v>
      </c>
    </row>
    <row r="12" spans="2:5" ht="18" customHeight="1">
      <c r="B12" s="145" t="s">
        <v>225</v>
      </c>
      <c r="C12" s="146" t="s">
        <v>226</v>
      </c>
      <c r="D12" s="147"/>
      <c r="E12" s="40">
        <f>('BUDO-1.XLS'!$H$52)</f>
        <v>0</v>
      </c>
    </row>
    <row r="13" spans="2:5" s="134" customFormat="1" ht="18" customHeight="1">
      <c r="B13" s="142" t="s">
        <v>66</v>
      </c>
      <c r="C13" s="143" t="s">
        <v>227</v>
      </c>
      <c r="D13" s="144"/>
      <c r="E13" s="36">
        <f>('BUDO-1.XLS'!$H$68)</f>
        <v>0</v>
      </c>
    </row>
    <row r="14" spans="2:5" s="134" customFormat="1" ht="18" customHeight="1">
      <c r="B14" s="142" t="s">
        <v>69</v>
      </c>
      <c r="C14" s="143" t="s">
        <v>228</v>
      </c>
      <c r="D14" s="144"/>
      <c r="E14" s="36">
        <f>('BUDO-1.XLS'!$H$72)</f>
        <v>0</v>
      </c>
    </row>
    <row r="15" spans="2:5" s="134" customFormat="1" ht="18" customHeight="1">
      <c r="B15" s="142" t="s">
        <v>72</v>
      </c>
      <c r="C15" s="143" t="s">
        <v>73</v>
      </c>
      <c r="D15" s="144"/>
      <c r="E15" s="36">
        <f>('BUDO-1.XLS'!$H$77)</f>
        <v>0</v>
      </c>
    </row>
    <row r="16" spans="2:5" s="134" customFormat="1" ht="18" customHeight="1">
      <c r="B16" s="145"/>
      <c r="C16" s="149" t="s">
        <v>229</v>
      </c>
      <c r="D16" s="148"/>
      <c r="E16" s="36">
        <f>('BUDO-1.XLS'!$H$78)</f>
        <v>0</v>
      </c>
    </row>
    <row r="17" spans="2:6" ht="18" customHeight="1">
      <c r="B17" s="142" t="s">
        <v>86</v>
      </c>
      <c r="C17" s="143" t="s">
        <v>230</v>
      </c>
      <c r="D17" s="150"/>
      <c r="E17" s="36">
        <f>('BUDO-1.XLS'!$H$95)</f>
        <v>0</v>
      </c>
      <c r="F17" s="82"/>
    </row>
    <row r="18" spans="2:6" s="134" customFormat="1" ht="18" customHeight="1">
      <c r="B18" s="142" t="s">
        <v>101</v>
      </c>
      <c r="C18" s="143" t="s">
        <v>102</v>
      </c>
      <c r="D18" s="144"/>
      <c r="E18" s="36">
        <f>('BUDO-1.XLS'!$H$117)</f>
        <v>0</v>
      </c>
      <c r="F18" s="151"/>
    </row>
    <row r="19" spans="2:6" ht="18" customHeight="1">
      <c r="B19" s="142" t="s">
        <v>111</v>
      </c>
      <c r="C19" s="143" t="s">
        <v>231</v>
      </c>
      <c r="D19" s="150"/>
      <c r="E19" s="36">
        <f>('BUDO-1.XLS'!$H$127)</f>
        <v>0</v>
      </c>
      <c r="F19" s="82"/>
    </row>
    <row r="20" spans="2:5" s="134" customFormat="1" ht="18" customHeight="1">
      <c r="B20" s="142" t="s">
        <v>126</v>
      </c>
      <c r="C20" s="143" t="s">
        <v>232</v>
      </c>
      <c r="D20" s="144"/>
      <c r="E20" s="36">
        <f>'BUDO-1.XLS'!$H$147</f>
        <v>0</v>
      </c>
    </row>
    <row r="21" spans="2:5" ht="18" customHeight="1">
      <c r="B21" s="145" t="s">
        <v>233</v>
      </c>
      <c r="C21" s="146" t="s">
        <v>220</v>
      </c>
      <c r="D21" s="147"/>
      <c r="E21" s="40">
        <f>'BUDO-1.XLS'!$H$148</f>
        <v>0</v>
      </c>
    </row>
    <row r="22" spans="2:5" ht="18" customHeight="1">
      <c r="B22" s="145" t="s">
        <v>135</v>
      </c>
      <c r="C22" s="146" t="s">
        <v>234</v>
      </c>
      <c r="D22" s="147"/>
      <c r="E22" s="40">
        <f>'BUDO-1.XLS'!$H$157</f>
        <v>0</v>
      </c>
    </row>
    <row r="23" spans="2:5" ht="18" customHeight="1">
      <c r="B23" s="145" t="s">
        <v>141</v>
      </c>
      <c r="C23" s="146" t="s">
        <v>235</v>
      </c>
      <c r="D23" s="147"/>
      <c r="E23" s="40">
        <f>'BUDO-1.XLS'!$H$167</f>
        <v>0</v>
      </c>
    </row>
    <row r="24" spans="2:5" ht="18" customHeight="1">
      <c r="B24" s="142" t="s">
        <v>149</v>
      </c>
      <c r="C24" s="143" t="s">
        <v>236</v>
      </c>
      <c r="D24" s="150"/>
      <c r="E24" s="36">
        <f>'BUDO-1.XLS'!$H$180</f>
        <v>0</v>
      </c>
    </row>
    <row r="25" spans="2:5" s="134" customFormat="1" ht="18" customHeight="1">
      <c r="B25" s="142" t="s">
        <v>155</v>
      </c>
      <c r="C25" s="143" t="s">
        <v>156</v>
      </c>
      <c r="D25" s="144"/>
      <c r="E25" s="36">
        <f>'BUDO-1.XLS'!$H$189</f>
        <v>0</v>
      </c>
    </row>
    <row r="26" spans="2:5" s="134" customFormat="1" ht="18" customHeight="1">
      <c r="B26" s="145" t="s">
        <v>157</v>
      </c>
      <c r="C26" s="146" t="s">
        <v>237</v>
      </c>
      <c r="D26" s="148"/>
      <c r="E26" s="40">
        <f>'BUDO-1.XLS'!$H$190</f>
        <v>0</v>
      </c>
    </row>
    <row r="27" spans="2:5" ht="18" customHeight="1">
      <c r="B27" s="145" t="s">
        <v>170</v>
      </c>
      <c r="C27" s="146" t="s">
        <v>238</v>
      </c>
      <c r="D27" s="147"/>
      <c r="E27" s="40">
        <f>'BUDO-1.XLS'!$H$204</f>
        <v>0</v>
      </c>
    </row>
    <row r="28" spans="2:5" ht="18" customHeight="1">
      <c r="B28" s="142" t="s">
        <v>179</v>
      </c>
      <c r="C28" s="143" t="s">
        <v>239</v>
      </c>
      <c r="D28" s="150"/>
      <c r="E28" s="36">
        <f>'BUDO-1.XLS'!$H$215</f>
        <v>0</v>
      </c>
    </row>
    <row r="29" spans="2:5" ht="18" customHeight="1">
      <c r="B29" s="145" t="s">
        <v>240</v>
      </c>
      <c r="C29" s="146" t="s">
        <v>241</v>
      </c>
      <c r="D29" s="147"/>
      <c r="E29" s="40">
        <f>'BUDO-1.XLS'!$H$216</f>
        <v>0</v>
      </c>
    </row>
    <row r="30" spans="2:5" ht="18" customHeight="1">
      <c r="B30" s="145" t="s">
        <v>242</v>
      </c>
      <c r="C30" s="146" t="s">
        <v>243</v>
      </c>
      <c r="D30" s="147"/>
      <c r="E30" s="40">
        <f>'BUDO-1.XLS'!$H$219</f>
        <v>0</v>
      </c>
    </row>
    <row r="31" spans="2:5" ht="18" customHeight="1">
      <c r="B31" s="145" t="s">
        <v>244</v>
      </c>
      <c r="C31" s="146" t="s">
        <v>245</v>
      </c>
      <c r="D31" s="147"/>
      <c r="E31" s="40">
        <f>'BUDO-1.XLS'!$H$223</f>
        <v>0</v>
      </c>
    </row>
    <row r="32" spans="2:5" ht="18" customHeight="1">
      <c r="B32" s="142" t="s">
        <v>183</v>
      </c>
      <c r="C32" s="143" t="s">
        <v>246</v>
      </c>
      <c r="D32" s="150"/>
      <c r="E32" s="36">
        <f>'BUDO-1.XLS'!$H$227</f>
        <v>0</v>
      </c>
    </row>
    <row r="33" spans="2:5" ht="16.5" customHeight="1">
      <c r="B33" s="145" t="s">
        <v>247</v>
      </c>
      <c r="C33" s="146" t="s">
        <v>248</v>
      </c>
      <c r="D33" s="147"/>
      <c r="E33" s="40">
        <f>'BUDO-1.XLS'!$H$228</f>
        <v>0</v>
      </c>
    </row>
    <row r="34" spans="2:5" ht="16.5" customHeight="1">
      <c r="B34" s="145" t="s">
        <v>249</v>
      </c>
      <c r="C34" s="146" t="s">
        <v>250</v>
      </c>
      <c r="D34" s="147"/>
      <c r="E34" s="40">
        <f>'BUDO-1.XLS'!$H$232</f>
        <v>0</v>
      </c>
    </row>
    <row r="35" spans="2:5" ht="16.5" customHeight="1">
      <c r="B35" s="145" t="s">
        <v>251</v>
      </c>
      <c r="C35" s="146" t="s">
        <v>252</v>
      </c>
      <c r="D35" s="147"/>
      <c r="E35" s="40">
        <f>'BUDO-1.XLS'!$H$236</f>
        <v>0</v>
      </c>
    </row>
    <row r="36" spans="2:5" s="134" customFormat="1" ht="18" customHeight="1">
      <c r="B36" s="142" t="s">
        <v>188</v>
      </c>
      <c r="C36" s="152" t="s">
        <v>189</v>
      </c>
      <c r="D36" s="144"/>
      <c r="E36" s="36">
        <f>'BUDO-1.XLS'!$H$241</f>
        <v>0</v>
      </c>
    </row>
    <row r="37" spans="2:5" ht="18" customHeight="1">
      <c r="B37" s="142" t="s">
        <v>207</v>
      </c>
      <c r="C37" s="143" t="s">
        <v>208</v>
      </c>
      <c r="D37" s="150"/>
      <c r="E37" s="36">
        <f>'BUDO-1.XLS'!$H$259</f>
        <v>0</v>
      </c>
    </row>
    <row r="38" spans="2:5" ht="19.5" customHeight="1">
      <c r="B38" s="154"/>
      <c r="C38" s="155" t="s">
        <v>9</v>
      </c>
      <c r="D38" s="150"/>
      <c r="E38" s="156">
        <f>SUM(E2,E6,E9,E13,E14,E15,E17,E18,E19,E20,E24,E25,E28,E32,E36,E37)</f>
        <v>0</v>
      </c>
    </row>
    <row r="39" spans="2:7" ht="18" customHeight="1">
      <c r="B39" s="131"/>
      <c r="C39" s="157" t="s">
        <v>253</v>
      </c>
      <c r="D39" s="158"/>
      <c r="E39" s="159">
        <f>E38*0.02</f>
        <v>0</v>
      </c>
      <c r="G39" s="41">
        <f>E40*0.8</f>
        <v>0</v>
      </c>
    </row>
    <row r="40" spans="3:5" ht="19.5" customHeight="1">
      <c r="C40" s="157" t="s">
        <v>254</v>
      </c>
      <c r="D40" s="161"/>
      <c r="E40" s="56">
        <f>SUM(E38:E39)</f>
        <v>0</v>
      </c>
    </row>
  </sheetData>
  <sheetProtection password="CF7A"/>
  <printOptions horizontalCentered="1"/>
  <pageMargins left="0.9055118110236221" right="0.5905511811023623" top="0.7086614173228347" bottom="0.5118110236220472" header="0.5118110236220472" footer="0.5118110236220472"/>
  <pageSetup orientation="portrait" paperSize="9" r:id="rId1"/>
  <headerFooter alignWithMargins="0">
    <oddHeader>&amp;L
&amp;C&amp;"Bookvar,Regular"
&amp;R&amp;"Geneve,Regular"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workbookViewId="0" topLeftCell="A17">
      <selection activeCell="G27" sqref="G27"/>
    </sheetView>
  </sheetViews>
  <sheetFormatPr defaultColWidth="9.140625" defaultRowHeight="12.75"/>
  <cols>
    <col min="1" max="1" width="7.7109375" style="162" customWidth="1"/>
    <col min="2" max="2" width="9.7109375" style="41" customWidth="1"/>
    <col min="3" max="3" width="10.7109375" style="41" customWidth="1"/>
    <col min="4" max="5" width="9.140625" style="41" customWidth="1"/>
    <col min="6" max="6" width="6.7109375" style="41" customWidth="1"/>
    <col min="7" max="7" width="16.7109375" style="41" customWidth="1"/>
    <col min="8" max="8" width="10.7109375" style="41" customWidth="1"/>
    <col min="9" max="16384" width="9.140625" style="41" customWidth="1"/>
  </cols>
  <sheetData>
    <row r="1" ht="12.75">
      <c r="A1" s="41"/>
    </row>
    <row r="2" spans="4:5" ht="21.75" customHeight="1">
      <c r="D2" s="163" t="s">
        <v>255</v>
      </c>
      <c r="E2" s="164"/>
    </row>
    <row r="3" ht="21.75" customHeight="1">
      <c r="D3" s="165" t="s">
        <v>256</v>
      </c>
    </row>
    <row r="4" spans="2:7" s="2" customFormat="1" ht="24.75" customHeight="1">
      <c r="B4" s="41"/>
      <c r="C4" s="166"/>
      <c r="D4" s="167" t="s">
        <v>257</v>
      </c>
      <c r="E4" s="166"/>
      <c r="F4" s="166"/>
      <c r="G4" s="2" t="s">
        <v>258</v>
      </c>
    </row>
    <row r="5" spans="1:8" s="2" customFormat="1" ht="15.75">
      <c r="A5" s="168"/>
      <c r="B5" s="169"/>
      <c r="C5" s="169"/>
      <c r="D5" s="170"/>
      <c r="E5" s="169"/>
      <c r="F5" s="169"/>
      <c r="G5" s="169"/>
      <c r="H5" s="169"/>
    </row>
    <row r="6" spans="1:8" s="2" customFormat="1" ht="24.75" customHeight="1">
      <c r="A6" s="168"/>
      <c r="B6" s="169" t="s">
        <v>259</v>
      </c>
      <c r="C6" s="169"/>
      <c r="D6" s="169"/>
      <c r="E6" s="169"/>
      <c r="F6" s="169"/>
      <c r="G6" s="2" t="s">
        <v>260</v>
      </c>
      <c r="H6" s="169"/>
    </row>
    <row r="7" spans="1:8" s="2" customFormat="1" ht="24.75" customHeight="1">
      <c r="A7" s="168"/>
      <c r="B7" s="169" t="s">
        <v>261</v>
      </c>
      <c r="C7" s="169"/>
      <c r="D7" s="169"/>
      <c r="E7" s="169"/>
      <c r="F7" s="169"/>
      <c r="G7" s="169"/>
      <c r="H7" s="169"/>
    </row>
    <row r="8" spans="1:8" s="2" customFormat="1" ht="24.75" customHeight="1">
      <c r="A8" s="168"/>
      <c r="B8" s="169" t="s">
        <v>262</v>
      </c>
      <c r="C8" s="169"/>
      <c r="D8" s="169"/>
      <c r="E8" s="169"/>
      <c r="F8" s="169"/>
      <c r="G8" s="169"/>
      <c r="H8" s="169"/>
    </row>
    <row r="9" spans="1:8" s="2" customFormat="1" ht="24.75" customHeight="1">
      <c r="A9" s="168"/>
      <c r="B9" s="169" t="s">
        <v>263</v>
      </c>
      <c r="C9" s="169"/>
      <c r="D9" s="169"/>
      <c r="E9" s="169"/>
      <c r="F9" s="169"/>
      <c r="G9" s="169"/>
      <c r="H9" s="169"/>
    </row>
    <row r="10" spans="1:8" s="2" customFormat="1" ht="24.75" customHeight="1">
      <c r="A10" s="168"/>
      <c r="B10" s="169" t="s">
        <v>264</v>
      </c>
      <c r="C10" s="169"/>
      <c r="D10" s="169"/>
      <c r="E10" s="169"/>
      <c r="F10" s="169"/>
      <c r="G10" s="169"/>
      <c r="H10" s="169"/>
    </row>
    <row r="11" spans="1:2" s="2" customFormat="1" ht="24.75" customHeight="1">
      <c r="A11" s="171"/>
      <c r="B11" s="169" t="s">
        <v>265</v>
      </c>
    </row>
    <row r="12" spans="1:4" s="2" customFormat="1" ht="12" customHeight="1">
      <c r="A12" s="171"/>
      <c r="B12" s="172"/>
      <c r="D12" s="172"/>
    </row>
    <row r="13" spans="1:7" s="2" customFormat="1" ht="13.5" customHeight="1">
      <c r="A13" s="171"/>
      <c r="B13" s="173" t="s">
        <v>266</v>
      </c>
      <c r="C13" s="173" t="s">
        <v>267</v>
      </c>
      <c r="E13" s="174"/>
      <c r="F13" s="175"/>
      <c r="G13" s="176"/>
    </row>
    <row r="14" s="2" customFormat="1" ht="18" customHeight="1">
      <c r="A14" s="177"/>
    </row>
    <row r="15" spans="1:6" s="2" customFormat="1" ht="12" customHeight="1">
      <c r="A15" s="171"/>
      <c r="E15" s="166"/>
      <c r="F15" s="166"/>
    </row>
    <row r="16" spans="1:4" s="2" customFormat="1" ht="12" customHeight="1">
      <c r="A16" s="171"/>
      <c r="B16" s="2" t="s">
        <v>268</v>
      </c>
      <c r="C16" s="166"/>
      <c r="D16" s="166"/>
    </row>
    <row r="17" s="2" customFormat="1" ht="13.5" thickBot="1">
      <c r="A17" s="171"/>
    </row>
    <row r="18" spans="2:7" ht="24.75" customHeight="1">
      <c r="B18" s="178" t="s">
        <v>269</v>
      </c>
      <c r="C18" s="179"/>
      <c r="D18" s="180"/>
      <c r="E18" s="180"/>
      <c r="F18" s="181"/>
      <c r="G18" s="182">
        <f>SUM('BUDO-2.XLS'!$E$2,'BUDO-2.XLS'!$E$6,)</f>
        <v>0</v>
      </c>
    </row>
    <row r="19" spans="2:7" ht="24.75" customHeight="1">
      <c r="B19" s="183" t="s">
        <v>270</v>
      </c>
      <c r="C19" s="82"/>
      <c r="D19" s="184"/>
      <c r="E19" s="184"/>
      <c r="F19" s="185"/>
      <c r="G19" s="186">
        <f>SUM('BUDO-2.XLS'!$E$10,'BUDO-2.XLS'!$E$12,)</f>
        <v>0</v>
      </c>
    </row>
    <row r="20" spans="2:7" ht="24.75" customHeight="1">
      <c r="B20" s="183" t="s">
        <v>271</v>
      </c>
      <c r="C20" s="82"/>
      <c r="D20" s="184"/>
      <c r="E20" s="184"/>
      <c r="F20" s="185"/>
      <c r="G20" s="186">
        <f>'BUDO-1.XLS'!$H$37+SUM('BUDO-2.XLS'!$E$29)</f>
        <v>0</v>
      </c>
    </row>
    <row r="21" spans="2:7" ht="24.75" customHeight="1">
      <c r="B21" s="183" t="s">
        <v>272</v>
      </c>
      <c r="C21" s="82"/>
      <c r="D21" s="184"/>
      <c r="E21" s="184"/>
      <c r="F21" s="185"/>
      <c r="G21" s="186">
        <f>SUM('BUDO-2.XLS'!$E$20,'BUDO-2.XLS'!$E$24,'BUDO-2.XLS'!$E$25,'BUDO-2.XLS'!$E$31,)</f>
        <v>0</v>
      </c>
    </row>
    <row r="22" spans="2:7" ht="24.75" customHeight="1">
      <c r="B22" s="183" t="s">
        <v>273</v>
      </c>
      <c r="C22" s="82"/>
      <c r="D22" s="184"/>
      <c r="E22" s="184"/>
      <c r="F22" s="185"/>
      <c r="G22" s="186">
        <f>'BUDO-2.XLS'!$E$36</f>
        <v>0</v>
      </c>
    </row>
    <row r="23" spans="2:7" ht="24.75" customHeight="1">
      <c r="B23" s="187"/>
      <c r="C23" s="150"/>
      <c r="D23" s="188"/>
      <c r="E23" s="189" t="s">
        <v>274</v>
      </c>
      <c r="F23" s="190"/>
      <c r="G23" s="191">
        <f>SUM(G18:G22)</f>
        <v>0</v>
      </c>
    </row>
    <row r="24" spans="2:8" ht="27.75" customHeight="1">
      <c r="B24" s="192" t="s">
        <v>275</v>
      </c>
      <c r="C24" s="153"/>
      <c r="D24" s="193"/>
      <c r="E24" s="193"/>
      <c r="F24" s="194"/>
      <c r="G24" s="195">
        <f>'BUDO-2.XLS'!$E$37</f>
        <v>0</v>
      </c>
      <c r="H24" s="4"/>
    </row>
    <row r="25" spans="2:7" ht="24.75" customHeight="1" thickBot="1">
      <c r="B25" s="183" t="s">
        <v>276</v>
      </c>
      <c r="C25" s="82"/>
      <c r="D25" s="184"/>
      <c r="E25" s="184"/>
      <c r="F25" s="196"/>
      <c r="G25" s="197">
        <f>SUM(G24+G23)*0.02</f>
        <v>0</v>
      </c>
    </row>
    <row r="26" spans="2:7" ht="24.75" customHeight="1" thickBot="1">
      <c r="B26" s="198"/>
      <c r="C26" s="199"/>
      <c r="D26" s="199"/>
      <c r="E26" s="200" t="s">
        <v>277</v>
      </c>
      <c r="F26" s="201"/>
      <c r="G26" s="202">
        <f>SUM(G23:G25)</f>
        <v>0</v>
      </c>
    </row>
    <row r="27" spans="2:7" ht="24.75" customHeight="1" thickBot="1">
      <c r="B27" s="209"/>
      <c r="C27" s="203"/>
      <c r="D27" s="204"/>
      <c r="E27" s="204"/>
      <c r="F27" s="205"/>
      <c r="G27" s="210" t="s">
        <v>280</v>
      </c>
    </row>
    <row r="28" ht="24.75" customHeight="1"/>
    <row r="29" spans="1:7" s="2" customFormat="1" ht="24.75" customHeight="1">
      <c r="A29" s="171"/>
      <c r="B29" s="176"/>
      <c r="C29" s="166"/>
      <c r="D29" s="206"/>
      <c r="E29" s="206"/>
      <c r="F29" s="206"/>
      <c r="G29" s="207"/>
    </row>
    <row r="30" spans="1:7" s="2" customFormat="1" ht="15">
      <c r="A30" s="171"/>
      <c r="G30" s="169"/>
    </row>
    <row r="31" spans="1:7" s="2" customFormat="1" ht="16.5" customHeight="1">
      <c r="A31" s="171"/>
      <c r="B31" s="169" t="s">
        <v>279</v>
      </c>
      <c r="G31" s="2" t="s">
        <v>278</v>
      </c>
    </row>
    <row r="32" spans="2:6" ht="16.5" customHeight="1">
      <c r="B32" s="208"/>
      <c r="D32" s="5"/>
      <c r="E32" s="5"/>
      <c r="F32" s="5"/>
    </row>
    <row r="33" ht="15">
      <c r="B33" s="208"/>
    </row>
    <row r="34" ht="15">
      <c r="B34" s="208"/>
    </row>
  </sheetData>
  <printOptions horizontalCentered="1"/>
  <pageMargins left="0.7480314960629921" right="0.7480314960629921" top="0.7874015748031497" bottom="0.7874015748031497" header="0.5118110236220472" footer="0.5118110236220472"/>
  <pageSetup orientation="portrait" paperSize="9" r:id="rId1"/>
  <headerFooter alignWithMargins="0">
    <oddFooter>&amp;L&amp;"Bookvar,Italic"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</cp:lastModifiedBy>
  <cp:lastPrinted>2005-07-14T11:23:27Z</cp:lastPrinted>
  <dcterms:created xsi:type="dcterms:W3CDTF">2007-06-11T10:15:23Z</dcterms:created>
  <dcterms:modified xsi:type="dcterms:W3CDTF">2007-06-11T10:15:23Z</dcterms:modified>
  <cp:category/>
  <cp:version/>
  <cp:contentType/>
  <cp:contentStatus/>
</cp:coreProperties>
</file>